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Отчет об исполнении бюджета ГР" sheetId="1" r:id="rId1"/>
    <sheet name="Отчет об исполнении бюджета (2)" sheetId="2" r:id="rId2"/>
    <sheet name="Отчет об исполнении бюджета (3)" sheetId="3" r:id="rId3"/>
  </sheets>
  <definedNames>
    <definedName name="LAST_CELL" localSheetId="1">'Отчет об исполнении бюджета (2)'!#REF!</definedName>
    <definedName name="LAST_CELL" localSheetId="2">'Отчет об исполнении бюджета (3)'!$FJ$97</definedName>
    <definedName name="LAST_CELL" localSheetId="0">'Отчет об исполнении бюджета ГР'!$FJ$142</definedName>
  </definedNames>
  <calcPr calcId="124519"/>
</workbook>
</file>

<file path=xl/calcChain.xml><?xml version="1.0" encoding="utf-8"?>
<calcChain xmlns="http://schemas.openxmlformats.org/spreadsheetml/2006/main">
  <c r="EE88" i="3"/>
  <c r="EE87"/>
  <c r="EE86"/>
  <c r="EE85"/>
  <c r="EE84"/>
  <c r="EE83"/>
  <c r="EE82"/>
  <c r="EE81"/>
  <c r="EE80"/>
  <c r="ET79"/>
  <c r="EE79"/>
  <c r="ET78"/>
  <c r="EE78"/>
  <c r="ET77"/>
  <c r="EE77"/>
  <c r="ET76"/>
  <c r="EE76"/>
  <c r="ET75"/>
  <c r="EE75"/>
  <c r="ET74"/>
  <c r="EE74"/>
  <c r="DX68"/>
  <c r="DX67"/>
  <c r="EX67"/>
  <c r="DX66"/>
  <c r="EK66"/>
  <c r="DX65"/>
  <c r="EX65"/>
  <c r="DX64"/>
  <c r="EX64"/>
  <c r="DX63"/>
  <c r="EX63"/>
  <c r="EX62"/>
  <c r="DX62"/>
  <c r="EK62"/>
  <c r="DX61"/>
  <c r="EX61"/>
  <c r="DX60"/>
  <c r="EX60"/>
  <c r="EK59"/>
  <c r="DX59"/>
  <c r="EX59"/>
  <c r="DX58"/>
  <c r="EK58"/>
  <c r="EK57"/>
  <c r="DX57"/>
  <c r="EX57"/>
  <c r="DX56"/>
  <c r="EX56"/>
  <c r="DX55"/>
  <c r="EX55"/>
  <c r="DX54"/>
  <c r="EK54"/>
  <c r="DX53"/>
  <c r="EX53"/>
  <c r="DX52"/>
  <c r="EX52"/>
  <c r="DX51"/>
  <c r="EX51"/>
  <c r="DX50"/>
  <c r="EK50"/>
  <c r="EK49"/>
  <c r="DX49"/>
  <c r="EX49"/>
  <c r="DX48"/>
  <c r="EX48"/>
  <c r="EK47"/>
  <c r="DX47"/>
  <c r="EX47"/>
  <c r="DX46"/>
  <c r="EK46"/>
  <c r="DX45"/>
  <c r="EX45"/>
  <c r="DX44"/>
  <c r="EX44"/>
  <c r="DX43"/>
  <c r="EX43"/>
  <c r="DX42"/>
  <c r="EK42"/>
  <c r="EK41"/>
  <c r="DX41"/>
  <c r="EX41"/>
  <c r="DX40"/>
  <c r="EX40"/>
  <c r="DX39"/>
  <c r="EX39"/>
  <c r="DX38"/>
  <c r="EK38"/>
  <c r="DX37"/>
  <c r="EX37"/>
  <c r="DX36"/>
  <c r="EX36"/>
  <c r="DX35"/>
  <c r="EX35"/>
  <c r="DX34"/>
  <c r="EK34"/>
  <c r="EK33"/>
  <c r="DX33"/>
  <c r="EX33"/>
  <c r="DX32"/>
  <c r="EX32"/>
  <c r="EK31"/>
  <c r="DX31"/>
  <c r="EX31"/>
  <c r="DX30"/>
  <c r="EK30"/>
  <c r="DX29"/>
  <c r="EX29"/>
  <c r="DX28"/>
  <c r="EX28"/>
  <c r="DX27"/>
  <c r="EX27"/>
  <c r="DX26"/>
  <c r="EK26"/>
  <c r="EK25"/>
  <c r="DX25"/>
  <c r="EX25"/>
  <c r="DX24"/>
  <c r="EX24"/>
  <c r="DX23"/>
  <c r="EX23"/>
  <c r="DX22"/>
  <c r="EK22"/>
  <c r="DX21"/>
  <c r="EX21"/>
  <c r="DX20"/>
  <c r="EX20"/>
  <c r="DX19"/>
  <c r="EX19"/>
  <c r="DX18"/>
  <c r="EK18"/>
  <c r="EK23"/>
  <c r="EK39"/>
  <c r="EK55"/>
  <c r="EK67"/>
  <c r="EK19"/>
  <c r="EK27"/>
  <c r="EK35"/>
  <c r="EK43"/>
  <c r="EK51"/>
  <c r="EK61"/>
  <c r="EK63"/>
  <c r="EK21"/>
  <c r="EK29"/>
  <c r="EK37"/>
  <c r="EK45"/>
  <c r="EK53"/>
  <c r="EX58"/>
  <c r="EK65"/>
  <c r="EK20"/>
  <c r="EK24"/>
  <c r="EK28"/>
  <c r="EK32"/>
  <c r="EK36"/>
  <c r="EK40"/>
  <c r="EK44"/>
  <c r="EK48"/>
  <c r="EK52"/>
  <c r="EK56"/>
  <c r="EK60"/>
  <c r="EK64"/>
  <c r="EX18"/>
  <c r="EX22"/>
  <c r="EX26"/>
  <c r="EX30"/>
  <c r="EX34"/>
  <c r="EX38"/>
  <c r="EX42"/>
  <c r="EX46"/>
  <c r="EX50"/>
  <c r="EX54"/>
  <c r="EX66"/>
  <c r="CS23" i="2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22"/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DX57"/>
  <c r="EK57"/>
  <c r="EX57"/>
  <c r="DX58"/>
  <c r="EK58"/>
  <c r="EX58"/>
  <c r="DX59"/>
  <c r="EK59"/>
  <c r="DX60"/>
  <c r="EX60"/>
  <c r="EK60"/>
  <c r="DX61"/>
  <c r="EK61"/>
  <c r="EX61"/>
  <c r="DX62"/>
  <c r="EK62"/>
  <c r="EX62"/>
  <c r="DX63"/>
  <c r="EK63"/>
  <c r="DX64"/>
  <c r="EX64"/>
  <c r="EK64"/>
  <c r="DX65"/>
  <c r="EK65"/>
  <c r="EX65"/>
  <c r="DX66"/>
  <c r="EK66"/>
  <c r="EX66"/>
  <c r="DX67"/>
  <c r="EK67"/>
  <c r="DX68"/>
  <c r="EX68"/>
  <c r="EK68"/>
  <c r="DX69"/>
  <c r="EK69"/>
  <c r="EX69"/>
  <c r="DX70"/>
  <c r="EK70"/>
  <c r="EX70"/>
  <c r="DX71"/>
  <c r="EK71"/>
  <c r="DX72"/>
  <c r="EX72"/>
  <c r="EK72"/>
  <c r="DX73"/>
  <c r="EK73"/>
  <c r="EX73"/>
  <c r="DX74"/>
  <c r="EK74"/>
  <c r="EX74"/>
  <c r="DX75"/>
  <c r="EK75"/>
  <c r="DX76"/>
  <c r="EX76"/>
  <c r="EK76"/>
  <c r="DX77"/>
  <c r="EK77"/>
  <c r="EX77"/>
  <c r="DX78"/>
  <c r="EK78"/>
  <c r="EX78"/>
  <c r="DX79"/>
  <c r="EK79"/>
  <c r="DX80"/>
  <c r="EX80"/>
  <c r="EK80"/>
  <c r="DX81"/>
  <c r="EK81"/>
  <c r="EX81"/>
  <c r="DX82"/>
  <c r="EK82"/>
  <c r="EX82"/>
  <c r="DX83"/>
  <c r="EK83"/>
  <c r="DX84"/>
  <c r="EX84"/>
  <c r="EK84"/>
  <c r="DX85"/>
  <c r="EK85"/>
  <c r="EX85"/>
  <c r="DX86"/>
  <c r="EK86"/>
  <c r="EX86"/>
  <c r="DX87"/>
  <c r="EK87"/>
  <c r="DX88"/>
  <c r="EX88"/>
  <c r="EK88"/>
  <c r="DX89"/>
  <c r="EK89"/>
  <c r="EX89"/>
  <c r="DX90"/>
  <c r="EK90"/>
  <c r="EX90"/>
  <c r="DX91"/>
  <c r="EK91"/>
  <c r="DX92"/>
  <c r="EX92"/>
  <c r="EK92"/>
  <c r="DX93"/>
  <c r="EK93"/>
  <c r="EX93"/>
  <c r="DX94"/>
  <c r="EK94"/>
  <c r="EX94"/>
  <c r="DX95"/>
  <c r="EK95"/>
  <c r="DX96"/>
  <c r="EX96"/>
  <c r="EK96"/>
  <c r="DX97"/>
  <c r="EK97"/>
  <c r="EX97"/>
  <c r="DX98"/>
  <c r="EK98"/>
  <c r="EX98"/>
  <c r="DX99"/>
  <c r="EK99"/>
  <c r="DX100"/>
  <c r="EX100"/>
  <c r="EK100"/>
  <c r="DX101"/>
  <c r="EK101"/>
  <c r="EX101"/>
  <c r="DX102"/>
  <c r="EK102"/>
  <c r="EX102"/>
  <c r="DX103"/>
  <c r="EK103"/>
  <c r="DX104"/>
  <c r="EX104"/>
  <c r="EK104"/>
  <c r="DX105"/>
  <c r="EK105"/>
  <c r="EX105"/>
  <c r="DX106"/>
  <c r="EK106"/>
  <c r="EX106"/>
  <c r="DX107"/>
  <c r="EE119"/>
  <c r="ET119"/>
  <c r="EE120"/>
  <c r="ET120"/>
  <c r="EE121"/>
  <c r="ET121"/>
  <c r="EE122"/>
  <c r="ET122"/>
  <c r="EE123"/>
  <c r="ET123"/>
  <c r="EE124"/>
  <c r="ET124"/>
  <c r="EE125"/>
  <c r="EE126"/>
  <c r="EE127"/>
  <c r="EE128"/>
  <c r="EE129"/>
  <c r="EE130"/>
  <c r="EE131"/>
  <c r="EE132"/>
  <c r="EE133"/>
  <c r="CS20" i="2"/>
  <c r="CS19"/>
  <c r="EX103" i="1"/>
  <c r="EX99"/>
  <c r="EX95"/>
  <c r="EX91"/>
  <c r="EX87"/>
  <c r="EX83"/>
  <c r="EX79"/>
  <c r="EX75"/>
  <c r="EX71"/>
  <c r="EX67"/>
  <c r="EX63"/>
  <c r="EX59"/>
</calcChain>
</file>

<file path=xl/sharedStrings.xml><?xml version="1.0" encoding="utf-8"?>
<sst xmlns="http://schemas.openxmlformats.org/spreadsheetml/2006/main" count="531" uniqueCount="198">
  <si>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</si>
  <si>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</si>
  <si>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</si>
  <si>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</si>
  <si>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</si>
  <si>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</si>
  <si>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</si>
  <si>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</si>
  <si>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</si>
  <si>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</si>
  <si>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</si>
  <si>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</si>
  <si>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</si>
  <si>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</si>
  <si>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</si>
  <si>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</si>
  <si>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</si>
  <si>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16.01.2024</t>
  </si>
  <si>
    <t>Чувашско-Бурнаевское СП</t>
  </si>
  <si>
    <t>бюджет Чувашско-Бурнаевского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</si>
  <si>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</si>
  <si>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</si>
  <si>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</si>
  <si>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</si>
  <si>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</si>
  <si>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</si>
  <si>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</si>
  <si>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</si>
  <si>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</si>
  <si>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</si>
  <si>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</si>
  <si>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</si>
  <si>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</si>
  <si>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</si>
  <si>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</si>
  <si>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</si>
  <si>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</si>
  <si>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</si>
  <si>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</si>
  <si>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</si>
  <si>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</si>
  <si>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</si>
  <si>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</si>
  <si>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</si>
  <si>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</si>
  <si>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</si>
  <si>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</si>
  <si>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</si>
  <si>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</si>
  <si>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</si>
  <si>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</si>
  <si>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</si>
  <si>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</si>
  <si>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</si>
  <si>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</si>
  <si>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</si>
  <si>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</si>
  <si>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</si>
  <si>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</si>
  <si>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</si>
  <si>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Доходы от сдачи в аренду имущества, составляющего казну сельских поселений (за исключением земельных участков)</t>
  </si>
  <si>
    <t>80011105075100000120121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</si>
  <si>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</si>
  <si>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80011402053100000410410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</si>
  <si>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</si>
  <si>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</si>
  <si>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</si>
  <si>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80111602020020000140143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</si>
  <si>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</si>
  <si>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80111610031100000140143</t>
  </si>
  <si>
    <t>Средства самообложения граждан, зачисляемые в бюджеты сельских поселений</t>
  </si>
  <si>
    <t>80111714030100000150155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</si>
  <si>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</si>
  <si>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80120216001100000150151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</si>
  <si>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</si>
  <si>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</si>
  <si>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</si>
  <si>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</si>
  <si>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</si>
  <si>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</si>
  <si>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</si>
  <si>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</si>
  <si>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</si>
  <si>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</si>
  <si>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</si>
  <si>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</si>
  <si>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</si>
  <si>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</si>
  <si>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</si>
  <si>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</si>
  <si>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82801029900002030121211</t>
  </si>
  <si>
    <t>Начисления на выплаты по оплате труда</t>
  </si>
  <si>
    <t>82801029900002030129213</t>
  </si>
  <si>
    <t>82801049900002040121211</t>
  </si>
  <si>
    <t>82801049900002040129213</t>
  </si>
  <si>
    <t>Услуги связи</t>
  </si>
  <si>
    <t>82801049900002040244221</t>
  </si>
  <si>
    <t>Коммунальные услуги</t>
  </si>
  <si>
    <t>82801049900002040244223</t>
  </si>
  <si>
    <t>Работы, услуги по содержанию имущества</t>
  </si>
  <si>
    <t>82801049900002040244225</t>
  </si>
  <si>
    <t>Прочие работы, услуги</t>
  </si>
  <si>
    <t>82801049900002040244226</t>
  </si>
  <si>
    <t>Увеличение стоимости горюче-смазочных материалов</t>
  </si>
  <si>
    <t>82801049900002040244343</t>
  </si>
  <si>
    <t>Увеличение стоимости прочих материальных запасов</t>
  </si>
  <si>
    <t>82801049900002040244346</t>
  </si>
  <si>
    <t>82801049900002040247223</t>
  </si>
  <si>
    <t>Налоги, пошлины и сборы</t>
  </si>
  <si>
    <t>82801049900002040852291</t>
  </si>
  <si>
    <t>Штрафы за нарушение законодательства о налогах и сборах, законодательства о страховых взносах</t>
  </si>
  <si>
    <t>82801049900002040853292</t>
  </si>
  <si>
    <t>82801139900002950851291</t>
  </si>
  <si>
    <t>82801139900029900111211</t>
  </si>
  <si>
    <t>82801139900029900119213</t>
  </si>
  <si>
    <t>82801139900029900244226</t>
  </si>
  <si>
    <t>82801139900092350244346</t>
  </si>
  <si>
    <t>Увеличение стоимости прочих материальных запасов однократного применения</t>
  </si>
  <si>
    <t>82801139900092350244349</t>
  </si>
  <si>
    <t>Страхование</t>
  </si>
  <si>
    <t>82801139900092410244227</t>
  </si>
  <si>
    <t>82802039900051180121211</t>
  </si>
  <si>
    <t>82802039900051180129213</t>
  </si>
  <si>
    <t>82802039900051180244346</t>
  </si>
  <si>
    <t>82804099900078020244225</t>
  </si>
  <si>
    <t>82804099900078020244226</t>
  </si>
  <si>
    <t>Увеличение стоимости строительных материалов</t>
  </si>
  <si>
    <t>82804099900078020244344</t>
  </si>
  <si>
    <t>82805039900078010244226</t>
  </si>
  <si>
    <t>82805039900078010244227</t>
  </si>
  <si>
    <t>82805039900078010247223</t>
  </si>
  <si>
    <t>82805039900078040244226</t>
  </si>
  <si>
    <t>82805039900078050244225</t>
  </si>
  <si>
    <t>82805039900078050244226</t>
  </si>
  <si>
    <t>82805039900078050244227</t>
  </si>
  <si>
    <t>Услуги, работы для целей капитальных вложений</t>
  </si>
  <si>
    <t>82805039900078050244228</t>
  </si>
  <si>
    <t>Увеличение стоимости основных средств</t>
  </si>
  <si>
    <t>82805039900078050244310</t>
  </si>
  <si>
    <t>82805039900078050244346</t>
  </si>
  <si>
    <t>82805039900078050247223</t>
  </si>
  <si>
    <t>82805039900078050852291</t>
  </si>
  <si>
    <t>Иные выплаты текущего характера организациям</t>
  </si>
  <si>
    <t>82805039900078050853297</t>
  </si>
  <si>
    <t>82805039900078060244223</t>
  </si>
  <si>
    <t>82805039900078060244226</t>
  </si>
  <si>
    <t>82805039900078060244310</t>
  </si>
  <si>
    <t>82805039900078060244346</t>
  </si>
  <si>
    <t>82805039900078070244225</t>
  </si>
  <si>
    <t>82805039900078070244226</t>
  </si>
  <si>
    <t>82805039900078070244310</t>
  </si>
  <si>
    <t>82805039900078070244344</t>
  </si>
  <si>
    <t>82805039900078070244346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</si>
  <si>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</si>
  <si>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</si>
  <si>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</si>
  <si>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</si>
  <si>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</si>
  <si>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</si>
  <si>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</si>
  <si>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</si>
  <si>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</si>
  <si>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</si>
  <si>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</si>
  <si>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</si>
  <si>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</si>
  <si>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</si>
  <si>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</si>
  <si>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</si>
  <si>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</si>
  <si>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</si>
  <si>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</si>
  <si>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</si>
  <si>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</si>
  <si>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</si>
  <si>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</si>
  <si>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</si>
  <si>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</si>
  <si>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</si>
  <si>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</si>
  <si>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</si>
  <si>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</si>
  <si>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</si>
  <si>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</si>
  <si>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</si>
  <si>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</si>
  <si>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</si>
  <si>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</si>
  <si>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</si>
  <si>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</si>
  <si>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</si>
  <si>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</si>
  <si>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</si>
  <si>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</si>
  <si>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182</t>
  </si>
  <si>
    <t>801</t>
  </si>
  <si>
    <t>ноябрь</t>
  </si>
  <si>
    <t>декабрь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</si>
</sst>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" xfId="0" applyFont="1" applyBorder="1" applyAlignment="1" applyProtection="1"/>
    <xf numFmtId="4" fontId="2" fillId="0" borderId="2" xfId="0" applyNumberFormat="1" applyFont="1" applyBorder="1" applyAlignment="1" applyProtection="1"/>
    <xf numFmtId="4" fontId="2" fillId="0" borderId="3" xfId="0" applyNumberFormat="1" applyFont="1" applyBorder="1" applyAlignment="1" applyProtection="1"/>
    <xf numFmtId="3" fontId="2" fillId="0" borderId="3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/>
    </xf>
    <xf numFmtId="4" fontId="2" fillId="0" borderId="7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wrapText="1"/>
    </xf>
    <xf numFmtId="0" fontId="2" fillId="0" borderId="26" xfId="0" applyFont="1" applyBorder="1" applyAlignment="1" applyProtection="1"/>
    <xf numFmtId="0" fontId="2" fillId="0" borderId="33" xfId="0" applyFont="1" applyBorder="1" applyAlignment="1" applyProtection="1"/>
    <xf numFmtId="49" fontId="2" fillId="0" borderId="6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3" fillId="0" borderId="10" xfId="0" applyNumberFormat="1" applyFont="1" applyBorder="1" applyAlignment="1" applyProtection="1">
      <alignment horizontal="right"/>
    </xf>
    <xf numFmtId="4" fontId="3" fillId="0" borderId="11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7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4" fontId="2" fillId="0" borderId="8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164" fontId="4" fillId="0" borderId="26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164" fontId="4" fillId="0" borderId="33" xfId="0" applyNumberFormat="1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3"/>
  <sheetViews>
    <sheetView topLeftCell="A37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13" t="s">
        <v>6</v>
      </c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11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5" t="s">
        <v>16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8" t="s">
        <v>17</v>
      </c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111"/>
    </row>
    <row r="7" spans="1:166" ht="15" customHeight="1">
      <c r="A7" s="115" t="s">
        <v>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"/>
      <c r="BD7" s="1"/>
      <c r="BE7" s="105" t="s">
        <v>18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7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108"/>
    </row>
    <row r="8" spans="1:166" ht="1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8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8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5" t="s">
        <v>19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8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111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8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111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2">
        <v>383</v>
      </c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80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4" t="s">
        <v>20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67" t="s">
        <v>21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8"/>
      <c r="AN16" s="66" t="s">
        <v>22</v>
      </c>
      <c r="AO16" s="67"/>
      <c r="AP16" s="67"/>
      <c r="AQ16" s="67"/>
      <c r="AR16" s="67"/>
      <c r="AS16" s="68"/>
      <c r="AT16" s="66" t="s">
        <v>23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8"/>
      <c r="BJ16" s="66" t="s">
        <v>24</v>
      </c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8"/>
      <c r="CF16" s="96" t="s">
        <v>25</v>
      </c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8"/>
      <c r="ET16" s="66" t="s">
        <v>26</v>
      </c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99"/>
    </row>
    <row r="17" spans="1:166" ht="57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69"/>
      <c r="AO17" s="70"/>
      <c r="AP17" s="70"/>
      <c r="AQ17" s="70"/>
      <c r="AR17" s="70"/>
      <c r="AS17" s="71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1"/>
      <c r="BJ17" s="69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1"/>
      <c r="CF17" s="97" t="s">
        <v>27</v>
      </c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8"/>
      <c r="CW17" s="96" t="s">
        <v>28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96" t="s">
        <v>29</v>
      </c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8"/>
      <c r="EE17" s="96" t="s">
        <v>30</v>
      </c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8"/>
      <c r="ET17" s="69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100"/>
    </row>
    <row r="18" spans="1:166" ht="12" customHeight="1">
      <c r="A18" s="72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77"/>
      <c r="BD18" s="77"/>
      <c r="BE18" s="77"/>
      <c r="BF18" s="77"/>
      <c r="BG18" s="77"/>
      <c r="BH18" s="77"/>
      <c r="BI18" s="78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79">
        <v>9</v>
      </c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80"/>
    </row>
    <row r="19" spans="1:166" ht="15" customHeight="1">
      <c r="A19" s="101" t="s">
        <v>31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83" t="s">
        <v>32</v>
      </c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5"/>
      <c r="BD19" s="86"/>
      <c r="BE19" s="86"/>
      <c r="BF19" s="86"/>
      <c r="BG19" s="86"/>
      <c r="BH19" s="86"/>
      <c r="BI19" s="87"/>
      <c r="BJ19" s="88">
        <v>5715741.7599999998</v>
      </c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>
        <v>6207019.25</v>
      </c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>
        <f t="shared" ref="EE19:EE42" si="0">CF19+CW19+DN19</f>
        <v>6207019.25</v>
      </c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>
        <f t="shared" ref="ET19:ET42" si="1">BJ19-EE19</f>
        <v>-491277.49000000022</v>
      </c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9"/>
    </row>
    <row r="20" spans="1:166" ht="15" customHeight="1">
      <c r="A20" s="26" t="s">
        <v>33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48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50"/>
      <c r="BD20" s="29"/>
      <c r="BE20" s="29"/>
      <c r="BF20" s="29"/>
      <c r="BG20" s="29"/>
      <c r="BH20" s="29"/>
      <c r="BI20" s="30"/>
      <c r="BJ20" s="17">
        <v>5715741.7599999998</v>
      </c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>
        <v>6207019.25</v>
      </c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9">
        <f t="shared" si="0"/>
        <v>6207019.25</v>
      </c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1"/>
      <c r="ET20" s="17">
        <f t="shared" si="1"/>
        <v>-491277.49000000022</v>
      </c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8"/>
    </row>
    <row r="21" spans="1:166" ht="85.15" customHeight="1">
      <c r="A21" s="103" t="s">
        <v>34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48"/>
      <c r="AO21" s="49"/>
      <c r="AP21" s="49"/>
      <c r="AQ21" s="49"/>
      <c r="AR21" s="49"/>
      <c r="AS21" s="49"/>
      <c r="AT21" s="49" t="s">
        <v>35</v>
      </c>
      <c r="AU21" s="49"/>
      <c r="AV21" s="49"/>
      <c r="AW21" s="49"/>
      <c r="AX21" s="49"/>
      <c r="AY21" s="49"/>
      <c r="AZ21" s="49"/>
      <c r="BA21" s="49"/>
      <c r="BB21" s="49"/>
      <c r="BC21" s="50"/>
      <c r="BD21" s="29"/>
      <c r="BE21" s="29"/>
      <c r="BF21" s="29"/>
      <c r="BG21" s="29"/>
      <c r="BH21" s="29"/>
      <c r="BI21" s="30"/>
      <c r="BJ21" s="17">
        <v>100000</v>
      </c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9">
        <f t="shared" si="0"/>
        <v>0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1"/>
      <c r="ET21" s="17">
        <f t="shared" si="1"/>
        <v>100000</v>
      </c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8"/>
    </row>
    <row r="22" spans="1:166" ht="121.5" customHeight="1">
      <c r="A22" s="103" t="s">
        <v>36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48"/>
      <c r="AO22" s="49"/>
      <c r="AP22" s="49"/>
      <c r="AQ22" s="49"/>
      <c r="AR22" s="49"/>
      <c r="AS22" s="49"/>
      <c r="AT22" s="49" t="s">
        <v>37</v>
      </c>
      <c r="AU22" s="49"/>
      <c r="AV22" s="49"/>
      <c r="AW22" s="49"/>
      <c r="AX22" s="49"/>
      <c r="AY22" s="49"/>
      <c r="AZ22" s="49"/>
      <c r="BA22" s="49"/>
      <c r="BB22" s="49"/>
      <c r="BC22" s="50"/>
      <c r="BD22" s="29"/>
      <c r="BE22" s="29"/>
      <c r="BF22" s="29"/>
      <c r="BG22" s="29"/>
      <c r="BH22" s="29"/>
      <c r="BI22" s="30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>
        <v>138753.09</v>
      </c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9">
        <f t="shared" si="0"/>
        <v>138753.09</v>
      </c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1"/>
      <c r="ET22" s="17">
        <f t="shared" si="1"/>
        <v>-138753.09</v>
      </c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8"/>
    </row>
    <row r="23" spans="1:166" ht="121.5" customHeight="1">
      <c r="A23" s="103" t="s">
        <v>38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48"/>
      <c r="AO23" s="49"/>
      <c r="AP23" s="49"/>
      <c r="AQ23" s="49"/>
      <c r="AR23" s="49"/>
      <c r="AS23" s="49"/>
      <c r="AT23" s="49" t="s">
        <v>39</v>
      </c>
      <c r="AU23" s="49"/>
      <c r="AV23" s="49"/>
      <c r="AW23" s="49"/>
      <c r="AX23" s="49"/>
      <c r="AY23" s="49"/>
      <c r="AZ23" s="49"/>
      <c r="BA23" s="49"/>
      <c r="BB23" s="49"/>
      <c r="BC23" s="50"/>
      <c r="BD23" s="29"/>
      <c r="BE23" s="29"/>
      <c r="BF23" s="29"/>
      <c r="BG23" s="29"/>
      <c r="BH23" s="29"/>
      <c r="BI23" s="30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>
        <v>33</v>
      </c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9">
        <f t="shared" si="0"/>
        <v>33</v>
      </c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1"/>
      <c r="ET23" s="17">
        <f t="shared" si="1"/>
        <v>-33</v>
      </c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8"/>
    </row>
    <row r="24" spans="1:166" ht="170.25" customHeight="1">
      <c r="A24" s="103" t="s">
        <v>40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48"/>
      <c r="AO24" s="49"/>
      <c r="AP24" s="49"/>
      <c r="AQ24" s="49"/>
      <c r="AR24" s="49"/>
      <c r="AS24" s="49"/>
      <c r="AT24" s="49" t="s">
        <v>41</v>
      </c>
      <c r="AU24" s="49"/>
      <c r="AV24" s="49"/>
      <c r="AW24" s="49"/>
      <c r="AX24" s="49"/>
      <c r="AY24" s="49"/>
      <c r="AZ24" s="49"/>
      <c r="BA24" s="49"/>
      <c r="BB24" s="49"/>
      <c r="BC24" s="50"/>
      <c r="BD24" s="29"/>
      <c r="BE24" s="29"/>
      <c r="BF24" s="29"/>
      <c r="BG24" s="29"/>
      <c r="BH24" s="29"/>
      <c r="BI24" s="30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>
        <v>569.96</v>
      </c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9">
        <f t="shared" si="0"/>
        <v>569.96</v>
      </c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1"/>
      <c r="ET24" s="17">
        <f t="shared" si="1"/>
        <v>-569.96</v>
      </c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8"/>
    </row>
    <row r="25" spans="1:166" ht="85.15" customHeight="1">
      <c r="A25" s="90" t="s">
        <v>42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48"/>
      <c r="AO25" s="49"/>
      <c r="AP25" s="49"/>
      <c r="AQ25" s="49"/>
      <c r="AR25" s="49"/>
      <c r="AS25" s="49"/>
      <c r="AT25" s="49" t="s">
        <v>43</v>
      </c>
      <c r="AU25" s="49"/>
      <c r="AV25" s="49"/>
      <c r="AW25" s="49"/>
      <c r="AX25" s="49"/>
      <c r="AY25" s="49"/>
      <c r="AZ25" s="49"/>
      <c r="BA25" s="49"/>
      <c r="BB25" s="49"/>
      <c r="BC25" s="50"/>
      <c r="BD25" s="29"/>
      <c r="BE25" s="29"/>
      <c r="BF25" s="29"/>
      <c r="BG25" s="29"/>
      <c r="BH25" s="29"/>
      <c r="BI25" s="30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>
        <v>79.099999999999994</v>
      </c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9">
        <f t="shared" si="0"/>
        <v>79.099999999999994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1"/>
      <c r="ET25" s="17">
        <f t="shared" si="1"/>
        <v>-79.099999999999994</v>
      </c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8"/>
    </row>
    <row r="26" spans="1:166" ht="12.75">
      <c r="A26" s="90" t="s">
        <v>44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48"/>
      <c r="AO26" s="49"/>
      <c r="AP26" s="49"/>
      <c r="AQ26" s="49"/>
      <c r="AR26" s="49"/>
      <c r="AS26" s="49"/>
      <c r="AT26" s="49" t="s">
        <v>45</v>
      </c>
      <c r="AU26" s="49"/>
      <c r="AV26" s="49"/>
      <c r="AW26" s="49"/>
      <c r="AX26" s="49"/>
      <c r="AY26" s="49"/>
      <c r="AZ26" s="49"/>
      <c r="BA26" s="49"/>
      <c r="BB26" s="49"/>
      <c r="BC26" s="50"/>
      <c r="BD26" s="29"/>
      <c r="BE26" s="29"/>
      <c r="BF26" s="29"/>
      <c r="BG26" s="29"/>
      <c r="BH26" s="29"/>
      <c r="BI26" s="30"/>
      <c r="BJ26" s="17">
        <v>58000</v>
      </c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9">
        <f t="shared" si="0"/>
        <v>0</v>
      </c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1"/>
      <c r="ET26" s="17">
        <f t="shared" si="1"/>
        <v>58000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8"/>
    </row>
    <row r="27" spans="1:166" ht="48.6" customHeight="1">
      <c r="A27" s="90" t="s">
        <v>46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48"/>
      <c r="AO27" s="49"/>
      <c r="AP27" s="49"/>
      <c r="AQ27" s="49"/>
      <c r="AR27" s="49"/>
      <c r="AS27" s="49"/>
      <c r="AT27" s="49" t="s">
        <v>47</v>
      </c>
      <c r="AU27" s="49"/>
      <c r="AV27" s="49"/>
      <c r="AW27" s="49"/>
      <c r="AX27" s="49"/>
      <c r="AY27" s="49"/>
      <c r="AZ27" s="49"/>
      <c r="BA27" s="49"/>
      <c r="BB27" s="49"/>
      <c r="BC27" s="50"/>
      <c r="BD27" s="29"/>
      <c r="BE27" s="29"/>
      <c r="BF27" s="29"/>
      <c r="BG27" s="29"/>
      <c r="BH27" s="29"/>
      <c r="BI27" s="30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>
        <v>61119</v>
      </c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9">
        <f t="shared" si="0"/>
        <v>61119</v>
      </c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1"/>
      <c r="ET27" s="17">
        <f t="shared" si="1"/>
        <v>-61119</v>
      </c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8"/>
    </row>
    <row r="28" spans="1:166" ht="60.75" customHeight="1">
      <c r="A28" s="90" t="s">
        <v>48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48"/>
      <c r="AO28" s="49"/>
      <c r="AP28" s="49"/>
      <c r="AQ28" s="49"/>
      <c r="AR28" s="49"/>
      <c r="AS28" s="49"/>
      <c r="AT28" s="49" t="s">
        <v>49</v>
      </c>
      <c r="AU28" s="49"/>
      <c r="AV28" s="49"/>
      <c r="AW28" s="49"/>
      <c r="AX28" s="49"/>
      <c r="AY28" s="49"/>
      <c r="AZ28" s="49"/>
      <c r="BA28" s="49"/>
      <c r="BB28" s="49"/>
      <c r="BC28" s="50"/>
      <c r="BD28" s="29"/>
      <c r="BE28" s="29"/>
      <c r="BF28" s="29"/>
      <c r="BG28" s="29"/>
      <c r="BH28" s="29"/>
      <c r="BI28" s="30"/>
      <c r="BJ28" s="17">
        <v>146000</v>
      </c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9">
        <f t="shared" si="0"/>
        <v>0</v>
      </c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1"/>
      <c r="ET28" s="17">
        <f t="shared" si="1"/>
        <v>146000</v>
      </c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8"/>
    </row>
    <row r="29" spans="1:166" ht="97.15" customHeight="1">
      <c r="A29" s="90" t="s">
        <v>50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  <c r="AN29" s="48"/>
      <c r="AO29" s="49"/>
      <c r="AP29" s="49"/>
      <c r="AQ29" s="49"/>
      <c r="AR29" s="49"/>
      <c r="AS29" s="49"/>
      <c r="AT29" s="49" t="s">
        <v>51</v>
      </c>
      <c r="AU29" s="49"/>
      <c r="AV29" s="49"/>
      <c r="AW29" s="49"/>
      <c r="AX29" s="49"/>
      <c r="AY29" s="49"/>
      <c r="AZ29" s="49"/>
      <c r="BA29" s="49"/>
      <c r="BB29" s="49"/>
      <c r="BC29" s="50"/>
      <c r="BD29" s="29"/>
      <c r="BE29" s="29"/>
      <c r="BF29" s="29"/>
      <c r="BG29" s="29"/>
      <c r="BH29" s="29"/>
      <c r="BI29" s="30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>
        <v>216403.92</v>
      </c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9">
        <f t="shared" si="0"/>
        <v>216403.92</v>
      </c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1"/>
      <c r="ET29" s="17">
        <f t="shared" si="1"/>
        <v>-216403.92</v>
      </c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8"/>
    </row>
    <row r="30" spans="1:166" ht="48.6" customHeight="1">
      <c r="A30" s="90" t="s">
        <v>52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48"/>
      <c r="AO30" s="49"/>
      <c r="AP30" s="49"/>
      <c r="AQ30" s="49"/>
      <c r="AR30" s="49"/>
      <c r="AS30" s="49"/>
      <c r="AT30" s="49" t="s">
        <v>53</v>
      </c>
      <c r="AU30" s="49"/>
      <c r="AV30" s="49"/>
      <c r="AW30" s="49"/>
      <c r="AX30" s="49"/>
      <c r="AY30" s="49"/>
      <c r="AZ30" s="49"/>
      <c r="BA30" s="49"/>
      <c r="BB30" s="49"/>
      <c r="BC30" s="50"/>
      <c r="BD30" s="29"/>
      <c r="BE30" s="29"/>
      <c r="BF30" s="29"/>
      <c r="BG30" s="29"/>
      <c r="BH30" s="29"/>
      <c r="BI30" s="30"/>
      <c r="BJ30" s="17">
        <v>115000</v>
      </c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9">
        <f t="shared" si="0"/>
        <v>0</v>
      </c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1"/>
      <c r="ET30" s="17">
        <f t="shared" si="1"/>
        <v>115000</v>
      </c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8"/>
    </row>
    <row r="31" spans="1:166" ht="85.15" customHeight="1">
      <c r="A31" s="90" t="s">
        <v>54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8"/>
      <c r="AO31" s="49"/>
      <c r="AP31" s="49"/>
      <c r="AQ31" s="49"/>
      <c r="AR31" s="49"/>
      <c r="AS31" s="49"/>
      <c r="AT31" s="49" t="s">
        <v>55</v>
      </c>
      <c r="AU31" s="49"/>
      <c r="AV31" s="49"/>
      <c r="AW31" s="49"/>
      <c r="AX31" s="49"/>
      <c r="AY31" s="49"/>
      <c r="AZ31" s="49"/>
      <c r="BA31" s="49"/>
      <c r="BB31" s="49"/>
      <c r="BC31" s="50"/>
      <c r="BD31" s="29"/>
      <c r="BE31" s="29"/>
      <c r="BF31" s="29"/>
      <c r="BG31" s="29"/>
      <c r="BH31" s="29"/>
      <c r="BI31" s="30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>
        <v>130093.54</v>
      </c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9">
        <f t="shared" si="0"/>
        <v>130093.54</v>
      </c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1"/>
      <c r="ET31" s="17">
        <f t="shared" si="1"/>
        <v>-130093.54</v>
      </c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8"/>
    </row>
    <row r="32" spans="1:166" ht="48.6" customHeight="1">
      <c r="A32" s="90" t="s">
        <v>56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48"/>
      <c r="AO32" s="49"/>
      <c r="AP32" s="49"/>
      <c r="AQ32" s="49"/>
      <c r="AR32" s="49"/>
      <c r="AS32" s="49"/>
      <c r="AT32" s="49" t="s">
        <v>57</v>
      </c>
      <c r="AU32" s="49"/>
      <c r="AV32" s="49"/>
      <c r="AW32" s="49"/>
      <c r="AX32" s="49"/>
      <c r="AY32" s="49"/>
      <c r="AZ32" s="49"/>
      <c r="BA32" s="49"/>
      <c r="BB32" s="49"/>
      <c r="BC32" s="50"/>
      <c r="BD32" s="29"/>
      <c r="BE32" s="29"/>
      <c r="BF32" s="29"/>
      <c r="BG32" s="29"/>
      <c r="BH32" s="29"/>
      <c r="BI32" s="30"/>
      <c r="BJ32" s="17">
        <v>285000</v>
      </c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9">
        <f t="shared" si="0"/>
        <v>0</v>
      </c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1"/>
      <c r="ET32" s="17">
        <f t="shared" si="1"/>
        <v>285000</v>
      </c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8"/>
    </row>
    <row r="33" spans="1:166" ht="85.15" customHeight="1">
      <c r="A33" s="90" t="s">
        <v>58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48"/>
      <c r="AO33" s="49"/>
      <c r="AP33" s="49"/>
      <c r="AQ33" s="49"/>
      <c r="AR33" s="49"/>
      <c r="AS33" s="49"/>
      <c r="AT33" s="49" t="s">
        <v>59</v>
      </c>
      <c r="AU33" s="49"/>
      <c r="AV33" s="49"/>
      <c r="AW33" s="49"/>
      <c r="AX33" s="49"/>
      <c r="AY33" s="49"/>
      <c r="AZ33" s="49"/>
      <c r="BA33" s="49"/>
      <c r="BB33" s="49"/>
      <c r="BC33" s="50"/>
      <c r="BD33" s="29"/>
      <c r="BE33" s="29"/>
      <c r="BF33" s="29"/>
      <c r="BG33" s="29"/>
      <c r="BH33" s="29"/>
      <c r="BI33" s="30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>
        <v>272713.88</v>
      </c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9">
        <f t="shared" si="0"/>
        <v>272713.88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1"/>
      <c r="ET33" s="17">
        <f t="shared" si="1"/>
        <v>-272713.88</v>
      </c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8"/>
    </row>
    <row r="34" spans="1:166" ht="36.4" customHeight="1">
      <c r="A34" s="90" t="s">
        <v>60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48"/>
      <c r="AO34" s="49"/>
      <c r="AP34" s="49"/>
      <c r="AQ34" s="49"/>
      <c r="AR34" s="49"/>
      <c r="AS34" s="49"/>
      <c r="AT34" s="49" t="s">
        <v>61</v>
      </c>
      <c r="AU34" s="49"/>
      <c r="AV34" s="49"/>
      <c r="AW34" s="49"/>
      <c r="AX34" s="49"/>
      <c r="AY34" s="49"/>
      <c r="AZ34" s="49"/>
      <c r="BA34" s="49"/>
      <c r="BB34" s="49"/>
      <c r="BC34" s="50"/>
      <c r="BD34" s="29"/>
      <c r="BE34" s="29"/>
      <c r="BF34" s="29"/>
      <c r="BG34" s="29"/>
      <c r="BH34" s="29"/>
      <c r="BI34" s="30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>
        <v>33912</v>
      </c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9">
        <f t="shared" si="0"/>
        <v>33912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1"/>
      <c r="ET34" s="17">
        <f t="shared" si="1"/>
        <v>-33912</v>
      </c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8"/>
    </row>
    <row r="35" spans="1:166" ht="109.35" customHeight="1">
      <c r="A35" s="103" t="s">
        <v>62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48"/>
      <c r="AO35" s="49"/>
      <c r="AP35" s="49"/>
      <c r="AQ35" s="49"/>
      <c r="AR35" s="49"/>
      <c r="AS35" s="49"/>
      <c r="AT35" s="49" t="s">
        <v>63</v>
      </c>
      <c r="AU35" s="49"/>
      <c r="AV35" s="49"/>
      <c r="AW35" s="49"/>
      <c r="AX35" s="49"/>
      <c r="AY35" s="49"/>
      <c r="AZ35" s="49"/>
      <c r="BA35" s="49"/>
      <c r="BB35" s="49"/>
      <c r="BC35" s="50"/>
      <c r="BD35" s="29"/>
      <c r="BE35" s="29"/>
      <c r="BF35" s="29"/>
      <c r="BG35" s="29"/>
      <c r="BH35" s="29"/>
      <c r="BI35" s="30"/>
      <c r="BJ35" s="17">
        <v>253900</v>
      </c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>
        <v>566400</v>
      </c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9">
        <f t="shared" si="0"/>
        <v>566400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1"/>
      <c r="ET35" s="17">
        <f t="shared" si="1"/>
        <v>-312500</v>
      </c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8"/>
    </row>
    <row r="36" spans="1:166" ht="48.6" customHeight="1">
      <c r="A36" s="90" t="s">
        <v>64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48"/>
      <c r="AO36" s="49"/>
      <c r="AP36" s="49"/>
      <c r="AQ36" s="49"/>
      <c r="AR36" s="49"/>
      <c r="AS36" s="49"/>
      <c r="AT36" s="49" t="s">
        <v>65</v>
      </c>
      <c r="AU36" s="49"/>
      <c r="AV36" s="49"/>
      <c r="AW36" s="49"/>
      <c r="AX36" s="49"/>
      <c r="AY36" s="49"/>
      <c r="AZ36" s="49"/>
      <c r="BA36" s="49"/>
      <c r="BB36" s="49"/>
      <c r="BC36" s="50"/>
      <c r="BD36" s="29"/>
      <c r="BE36" s="29"/>
      <c r="BF36" s="29"/>
      <c r="BG36" s="29"/>
      <c r="BH36" s="29"/>
      <c r="BI36" s="30"/>
      <c r="BJ36" s="17">
        <v>248399.14</v>
      </c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>
        <v>248399.14</v>
      </c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9">
        <f t="shared" si="0"/>
        <v>248399.14</v>
      </c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1"/>
      <c r="ET36" s="17">
        <f t="shared" si="1"/>
        <v>0</v>
      </c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8"/>
    </row>
    <row r="37" spans="1:166" ht="72.95" customHeight="1">
      <c r="A37" s="90" t="s">
        <v>66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  <c r="AN37" s="48"/>
      <c r="AO37" s="49"/>
      <c r="AP37" s="49"/>
      <c r="AQ37" s="49"/>
      <c r="AR37" s="49"/>
      <c r="AS37" s="49"/>
      <c r="AT37" s="49" t="s">
        <v>67</v>
      </c>
      <c r="AU37" s="49"/>
      <c r="AV37" s="49"/>
      <c r="AW37" s="49"/>
      <c r="AX37" s="49"/>
      <c r="AY37" s="49"/>
      <c r="AZ37" s="49"/>
      <c r="BA37" s="49"/>
      <c r="BB37" s="49"/>
      <c r="BC37" s="50"/>
      <c r="BD37" s="29"/>
      <c r="BE37" s="29"/>
      <c r="BF37" s="29"/>
      <c r="BG37" s="29"/>
      <c r="BH37" s="29"/>
      <c r="BI37" s="30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>
        <v>2000</v>
      </c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9">
        <f t="shared" si="0"/>
        <v>2000</v>
      </c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1"/>
      <c r="ET37" s="17">
        <f t="shared" si="1"/>
        <v>-2000</v>
      </c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8"/>
    </row>
    <row r="38" spans="1:166" ht="60.75" customHeight="1">
      <c r="A38" s="90" t="s">
        <v>68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  <c r="AN38" s="48"/>
      <c r="AO38" s="49"/>
      <c r="AP38" s="49"/>
      <c r="AQ38" s="49"/>
      <c r="AR38" s="49"/>
      <c r="AS38" s="49"/>
      <c r="AT38" s="49" t="s">
        <v>69</v>
      </c>
      <c r="AU38" s="49"/>
      <c r="AV38" s="49"/>
      <c r="AW38" s="49"/>
      <c r="AX38" s="49"/>
      <c r="AY38" s="49"/>
      <c r="AZ38" s="49"/>
      <c r="BA38" s="49"/>
      <c r="BB38" s="49"/>
      <c r="BC38" s="50"/>
      <c r="BD38" s="29"/>
      <c r="BE38" s="29"/>
      <c r="BF38" s="29"/>
      <c r="BG38" s="29"/>
      <c r="BH38" s="29"/>
      <c r="BI38" s="30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>
        <v>27100</v>
      </c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9">
        <f t="shared" si="0"/>
        <v>27100</v>
      </c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1"/>
      <c r="ET38" s="17">
        <f t="shared" si="1"/>
        <v>-27100</v>
      </c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8"/>
    </row>
    <row r="39" spans="1:166" ht="36.4" customHeight="1">
      <c r="A39" s="90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1"/>
      <c r="AN39" s="48"/>
      <c r="AO39" s="49"/>
      <c r="AP39" s="49"/>
      <c r="AQ39" s="49"/>
      <c r="AR39" s="49"/>
      <c r="AS39" s="49"/>
      <c r="AT39" s="49" t="s">
        <v>71</v>
      </c>
      <c r="AU39" s="49"/>
      <c r="AV39" s="49"/>
      <c r="AW39" s="49"/>
      <c r="AX39" s="49"/>
      <c r="AY39" s="49"/>
      <c r="AZ39" s="49"/>
      <c r="BA39" s="49"/>
      <c r="BB39" s="49"/>
      <c r="BC39" s="50"/>
      <c r="BD39" s="29"/>
      <c r="BE39" s="29"/>
      <c r="BF39" s="29"/>
      <c r="BG39" s="29"/>
      <c r="BH39" s="29"/>
      <c r="BI39" s="30"/>
      <c r="BJ39" s="17">
        <v>267400</v>
      </c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>
        <v>267400</v>
      </c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9">
        <f t="shared" si="0"/>
        <v>267400</v>
      </c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1"/>
      <c r="ET39" s="17">
        <f t="shared" si="1"/>
        <v>0</v>
      </c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8"/>
    </row>
    <row r="40" spans="1:166" ht="36.4" customHeight="1">
      <c r="A40" s="90" t="s">
        <v>72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1"/>
      <c r="AN40" s="48"/>
      <c r="AO40" s="49"/>
      <c r="AP40" s="49"/>
      <c r="AQ40" s="49"/>
      <c r="AR40" s="49"/>
      <c r="AS40" s="49"/>
      <c r="AT40" s="49" t="s">
        <v>73</v>
      </c>
      <c r="AU40" s="49"/>
      <c r="AV40" s="49"/>
      <c r="AW40" s="49"/>
      <c r="AX40" s="49"/>
      <c r="AY40" s="49"/>
      <c r="AZ40" s="49"/>
      <c r="BA40" s="49"/>
      <c r="BB40" s="49"/>
      <c r="BC40" s="50"/>
      <c r="BD40" s="29"/>
      <c r="BE40" s="29"/>
      <c r="BF40" s="29"/>
      <c r="BG40" s="29"/>
      <c r="BH40" s="29"/>
      <c r="BI40" s="30"/>
      <c r="BJ40" s="17">
        <v>2025600</v>
      </c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>
        <v>2025600</v>
      </c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9">
        <f t="shared" si="0"/>
        <v>2025600</v>
      </c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1"/>
      <c r="ET40" s="17">
        <f t="shared" si="1"/>
        <v>0</v>
      </c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8"/>
    </row>
    <row r="41" spans="1:166" ht="60.75" customHeight="1">
      <c r="A41" s="90" t="s">
        <v>74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1"/>
      <c r="AN41" s="48"/>
      <c r="AO41" s="49"/>
      <c r="AP41" s="49"/>
      <c r="AQ41" s="49"/>
      <c r="AR41" s="49"/>
      <c r="AS41" s="49"/>
      <c r="AT41" s="49" t="s">
        <v>75</v>
      </c>
      <c r="AU41" s="49"/>
      <c r="AV41" s="49"/>
      <c r="AW41" s="49"/>
      <c r="AX41" s="49"/>
      <c r="AY41" s="49"/>
      <c r="AZ41" s="49"/>
      <c r="BA41" s="49"/>
      <c r="BB41" s="49"/>
      <c r="BC41" s="50"/>
      <c r="BD41" s="29"/>
      <c r="BE41" s="29"/>
      <c r="BF41" s="29"/>
      <c r="BG41" s="29"/>
      <c r="BH41" s="29"/>
      <c r="BI41" s="30"/>
      <c r="BJ41" s="17">
        <v>126425</v>
      </c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>
        <v>126425</v>
      </c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9">
        <f t="shared" si="0"/>
        <v>126425</v>
      </c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1"/>
      <c r="ET41" s="17">
        <f t="shared" si="1"/>
        <v>0</v>
      </c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8"/>
    </row>
    <row r="42" spans="1:166" ht="36.4" customHeight="1">
      <c r="A42" s="90" t="s">
        <v>76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N42" s="48"/>
      <c r="AO42" s="49"/>
      <c r="AP42" s="49"/>
      <c r="AQ42" s="49"/>
      <c r="AR42" s="49"/>
      <c r="AS42" s="49"/>
      <c r="AT42" s="49" t="s">
        <v>77</v>
      </c>
      <c r="AU42" s="49"/>
      <c r="AV42" s="49"/>
      <c r="AW42" s="49"/>
      <c r="AX42" s="49"/>
      <c r="AY42" s="49"/>
      <c r="AZ42" s="49"/>
      <c r="BA42" s="49"/>
      <c r="BB42" s="49"/>
      <c r="BC42" s="50"/>
      <c r="BD42" s="29"/>
      <c r="BE42" s="29"/>
      <c r="BF42" s="29"/>
      <c r="BG42" s="29"/>
      <c r="BH42" s="29"/>
      <c r="BI42" s="30"/>
      <c r="BJ42" s="17">
        <v>2090017.62</v>
      </c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>
        <v>2090017.62</v>
      </c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9">
        <f t="shared" si="0"/>
        <v>2090017.62</v>
      </c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1"/>
      <c r="ET42" s="17">
        <f t="shared" si="1"/>
        <v>0</v>
      </c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8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6" t="s">
        <v>78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 t="s">
        <v>79</v>
      </c>
    </row>
    <row r="53" spans="1:166" ht="12.7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</row>
    <row r="54" spans="1:166" ht="24" customHeight="1">
      <c r="A54" s="67" t="s">
        <v>21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6" t="s">
        <v>22</v>
      </c>
      <c r="AL54" s="67"/>
      <c r="AM54" s="67"/>
      <c r="AN54" s="67"/>
      <c r="AO54" s="67"/>
      <c r="AP54" s="68"/>
      <c r="AQ54" s="66" t="s">
        <v>80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8"/>
      <c r="BC54" s="66" t="s">
        <v>81</v>
      </c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8"/>
      <c r="BU54" s="66" t="s">
        <v>82</v>
      </c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8"/>
      <c r="CH54" s="96" t="s">
        <v>25</v>
      </c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8"/>
      <c r="EK54" s="96" t="s">
        <v>83</v>
      </c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102"/>
    </row>
    <row r="55" spans="1:166" ht="78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1"/>
      <c r="AK55" s="69"/>
      <c r="AL55" s="70"/>
      <c r="AM55" s="70"/>
      <c r="AN55" s="70"/>
      <c r="AO55" s="70"/>
      <c r="AP55" s="71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1"/>
      <c r="BC55" s="69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1"/>
      <c r="BU55" s="69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1"/>
      <c r="CH55" s="97" t="s">
        <v>84</v>
      </c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8"/>
      <c r="CX55" s="96" t="s">
        <v>28</v>
      </c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8"/>
      <c r="DK55" s="96" t="s">
        <v>29</v>
      </c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8"/>
      <c r="DX55" s="96" t="s">
        <v>30</v>
      </c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8"/>
      <c r="EK55" s="69" t="s">
        <v>85</v>
      </c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1"/>
      <c r="EX55" s="96" t="s">
        <v>86</v>
      </c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102"/>
    </row>
    <row r="56" spans="1:166" ht="14.25" customHeight="1">
      <c r="A56" s="72">
        <v>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3"/>
      <c r="AK56" s="74">
        <v>2</v>
      </c>
      <c r="AL56" s="75"/>
      <c r="AM56" s="75"/>
      <c r="AN56" s="75"/>
      <c r="AO56" s="75"/>
      <c r="AP56" s="76"/>
      <c r="AQ56" s="74">
        <v>3</v>
      </c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6"/>
      <c r="BC56" s="74">
        <v>4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6"/>
      <c r="BU56" s="74">
        <v>5</v>
      </c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6"/>
      <c r="CH56" s="74">
        <v>6</v>
      </c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6"/>
      <c r="CX56" s="74">
        <v>7</v>
      </c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6"/>
      <c r="DK56" s="74">
        <v>8</v>
      </c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6"/>
      <c r="DX56" s="74">
        <v>9</v>
      </c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6"/>
      <c r="EK56" s="74">
        <v>10</v>
      </c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9">
        <v>11</v>
      </c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80"/>
    </row>
    <row r="57" spans="1:166" ht="15" customHeight="1">
      <c r="A57" s="101" t="s">
        <v>87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83" t="s">
        <v>88</v>
      </c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8">
        <v>5737786.4500000002</v>
      </c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>
        <v>5737786.4500000002</v>
      </c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>
        <v>5707798.0300000003</v>
      </c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>
        <f t="shared" ref="DX57:DX88" si="2">CH57+CX57+DK57</f>
        <v>5707798.0300000003</v>
      </c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>
        <f t="shared" ref="EK57:EK88" si="3">BC57-DX57</f>
        <v>29988.419999999925</v>
      </c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>
        <f t="shared" ref="EX57:EX88" si="4">BU57-DX57</f>
        <v>29988.419999999925</v>
      </c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9"/>
    </row>
    <row r="58" spans="1:166" ht="15" customHeight="1">
      <c r="A58" s="26" t="s">
        <v>33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48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17">
        <v>5737786.4500000002</v>
      </c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>
        <v>5737786.4500000002</v>
      </c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>
        <v>5707798.0300000003</v>
      </c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>
        <f t="shared" si="2"/>
        <v>5707798.0300000003</v>
      </c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>
        <f t="shared" si="3"/>
        <v>29988.419999999925</v>
      </c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>
        <f t="shared" si="4"/>
        <v>29988.419999999925</v>
      </c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8"/>
    </row>
    <row r="59" spans="1:166" ht="12.75">
      <c r="A59" s="90" t="s">
        <v>89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48"/>
      <c r="AL59" s="49"/>
      <c r="AM59" s="49"/>
      <c r="AN59" s="49"/>
      <c r="AO59" s="49"/>
      <c r="AP59" s="49"/>
      <c r="AQ59" s="49" t="s">
        <v>90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17">
        <v>806843.7</v>
      </c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>
        <v>806843.7</v>
      </c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>
        <v>806843.7</v>
      </c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>
        <f t="shared" si="2"/>
        <v>806843.7</v>
      </c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>
        <f t="shared" si="3"/>
        <v>0</v>
      </c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>
        <f t="shared" si="4"/>
        <v>0</v>
      </c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8"/>
    </row>
    <row r="60" spans="1:166" ht="24.4" customHeight="1">
      <c r="A60" s="90" t="s">
        <v>91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48"/>
      <c r="AL60" s="49"/>
      <c r="AM60" s="49"/>
      <c r="AN60" s="49"/>
      <c r="AO60" s="49"/>
      <c r="AP60" s="49"/>
      <c r="AQ60" s="49" t="s">
        <v>92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17">
        <v>265910.3</v>
      </c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>
        <v>265910.3</v>
      </c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>
        <v>265910.3</v>
      </c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>
        <f t="shared" si="2"/>
        <v>265910.3</v>
      </c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>
        <f t="shared" si="3"/>
        <v>0</v>
      </c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>
        <f t="shared" si="4"/>
        <v>0</v>
      </c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8"/>
    </row>
    <row r="61" spans="1:166" ht="12.75">
      <c r="A61" s="90" t="s">
        <v>89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48"/>
      <c r="AL61" s="49"/>
      <c r="AM61" s="49"/>
      <c r="AN61" s="49"/>
      <c r="AO61" s="49"/>
      <c r="AP61" s="49"/>
      <c r="AQ61" s="49" t="s">
        <v>93</v>
      </c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17">
        <v>410200.03</v>
      </c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>
        <v>410200.03</v>
      </c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>
        <v>410200.03</v>
      </c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>
        <f t="shared" si="2"/>
        <v>410200.03</v>
      </c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>
        <f t="shared" si="3"/>
        <v>0</v>
      </c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>
        <f t="shared" si="4"/>
        <v>0</v>
      </c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8"/>
    </row>
    <row r="62" spans="1:166" ht="24.4" customHeight="1">
      <c r="A62" s="90" t="s">
        <v>91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48"/>
      <c r="AL62" s="49"/>
      <c r="AM62" s="49"/>
      <c r="AN62" s="49"/>
      <c r="AO62" s="49"/>
      <c r="AP62" s="49"/>
      <c r="AQ62" s="49" t="s">
        <v>94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17">
        <v>126804.79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>
        <v>126804.79</v>
      </c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>
        <v>126171.79</v>
      </c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>
        <f t="shared" si="2"/>
        <v>126171.79</v>
      </c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>
        <f t="shared" si="3"/>
        <v>633</v>
      </c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>
        <f t="shared" si="4"/>
        <v>633</v>
      </c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8"/>
    </row>
    <row r="63" spans="1:166" ht="12.75">
      <c r="A63" s="90" t="s">
        <v>95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48"/>
      <c r="AL63" s="49"/>
      <c r="AM63" s="49"/>
      <c r="AN63" s="49"/>
      <c r="AO63" s="49"/>
      <c r="AP63" s="49"/>
      <c r="AQ63" s="49" t="s">
        <v>96</v>
      </c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17">
        <v>28000</v>
      </c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>
        <v>28000</v>
      </c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>
        <v>28000</v>
      </c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>
        <f t="shared" si="2"/>
        <v>28000</v>
      </c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>
        <f t="shared" si="3"/>
        <v>0</v>
      </c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>
        <f t="shared" si="4"/>
        <v>0</v>
      </c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8"/>
    </row>
    <row r="64" spans="1:166" ht="12.75">
      <c r="A64" s="90" t="s">
        <v>97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48"/>
      <c r="AL64" s="49"/>
      <c r="AM64" s="49"/>
      <c r="AN64" s="49"/>
      <c r="AO64" s="49"/>
      <c r="AP64" s="49"/>
      <c r="AQ64" s="49" t="s">
        <v>98</v>
      </c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17">
        <v>2378.04</v>
      </c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>
        <v>2378.04</v>
      </c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>
        <v>2378.04</v>
      </c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>
        <f t="shared" si="2"/>
        <v>2378.04</v>
      </c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>
        <f t="shared" si="3"/>
        <v>0</v>
      </c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>
        <f t="shared" si="4"/>
        <v>0</v>
      </c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8"/>
    </row>
    <row r="65" spans="1:166" ht="24.4" customHeight="1">
      <c r="A65" s="90" t="s">
        <v>99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48"/>
      <c r="AL65" s="49"/>
      <c r="AM65" s="49"/>
      <c r="AN65" s="49"/>
      <c r="AO65" s="49"/>
      <c r="AP65" s="49"/>
      <c r="AQ65" s="49" t="s">
        <v>100</v>
      </c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17">
        <v>13171.72</v>
      </c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>
        <v>13171.72</v>
      </c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>
        <v>13171.72</v>
      </c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>
        <f t="shared" si="2"/>
        <v>13171.72</v>
      </c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>
        <f t="shared" si="3"/>
        <v>0</v>
      </c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>
        <f t="shared" si="4"/>
        <v>0</v>
      </c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8"/>
    </row>
    <row r="66" spans="1:166" ht="12.75">
      <c r="A66" s="90" t="s">
        <v>101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48"/>
      <c r="AL66" s="49"/>
      <c r="AM66" s="49"/>
      <c r="AN66" s="49"/>
      <c r="AO66" s="49"/>
      <c r="AP66" s="49"/>
      <c r="AQ66" s="49" t="s">
        <v>102</v>
      </c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17">
        <v>176982.41</v>
      </c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>
        <v>176982.41</v>
      </c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>
        <v>165576.21</v>
      </c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>
        <f t="shared" si="2"/>
        <v>165576.21</v>
      </c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>
        <f t="shared" si="3"/>
        <v>11406.200000000012</v>
      </c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>
        <f t="shared" si="4"/>
        <v>11406.200000000012</v>
      </c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8"/>
    </row>
    <row r="67" spans="1:166" ht="24.4" customHeight="1">
      <c r="A67" s="90" t="s">
        <v>103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1"/>
      <c r="AK67" s="48"/>
      <c r="AL67" s="49"/>
      <c r="AM67" s="49"/>
      <c r="AN67" s="49"/>
      <c r="AO67" s="49"/>
      <c r="AP67" s="49"/>
      <c r="AQ67" s="49" t="s">
        <v>104</v>
      </c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17">
        <v>181720.47</v>
      </c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>
        <v>181720.47</v>
      </c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>
        <v>181719.02</v>
      </c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>
        <f t="shared" si="2"/>
        <v>181719.02</v>
      </c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>
        <f t="shared" si="3"/>
        <v>1.4500000000116415</v>
      </c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>
        <f t="shared" si="4"/>
        <v>1.4500000000116415</v>
      </c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8"/>
    </row>
    <row r="68" spans="1:166" ht="24.4" customHeight="1">
      <c r="A68" s="90" t="s">
        <v>105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48"/>
      <c r="AL68" s="49"/>
      <c r="AM68" s="49"/>
      <c r="AN68" s="49"/>
      <c r="AO68" s="49"/>
      <c r="AP68" s="49"/>
      <c r="AQ68" s="49" t="s">
        <v>106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17">
        <v>37732</v>
      </c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>
        <v>37732</v>
      </c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>
        <v>37732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>
        <f t="shared" si="2"/>
        <v>37732</v>
      </c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>
        <f t="shared" si="3"/>
        <v>0</v>
      </c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>
        <f t="shared" si="4"/>
        <v>0</v>
      </c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8"/>
    </row>
    <row r="69" spans="1:166" ht="12.75">
      <c r="A69" s="90" t="s">
        <v>97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48"/>
      <c r="AL69" s="49"/>
      <c r="AM69" s="49"/>
      <c r="AN69" s="49"/>
      <c r="AO69" s="49"/>
      <c r="AP69" s="49"/>
      <c r="AQ69" s="49" t="s">
        <v>107</v>
      </c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17">
        <v>126160</v>
      </c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>
        <v>126160</v>
      </c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>
        <v>123176.93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>
        <f t="shared" si="2"/>
        <v>123176.93</v>
      </c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>
        <f t="shared" si="3"/>
        <v>2983.070000000007</v>
      </c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>
        <f t="shared" si="4"/>
        <v>2983.070000000007</v>
      </c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8"/>
    </row>
    <row r="70" spans="1:166" ht="12.75">
      <c r="A70" s="90" t="s">
        <v>108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48"/>
      <c r="AL70" s="49"/>
      <c r="AM70" s="49"/>
      <c r="AN70" s="49"/>
      <c r="AO70" s="49"/>
      <c r="AP70" s="49"/>
      <c r="AQ70" s="49" t="s">
        <v>109</v>
      </c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17">
        <v>8788</v>
      </c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>
        <v>8788</v>
      </c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>
        <v>8788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>
        <f t="shared" si="2"/>
        <v>8788</v>
      </c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>
        <f t="shared" si="3"/>
        <v>0</v>
      </c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>
        <f t="shared" si="4"/>
        <v>0</v>
      </c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8"/>
    </row>
    <row r="71" spans="1:166" ht="48.6" customHeight="1">
      <c r="A71" s="90" t="s">
        <v>110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48"/>
      <c r="AL71" s="49"/>
      <c r="AM71" s="49"/>
      <c r="AN71" s="49"/>
      <c r="AO71" s="49"/>
      <c r="AP71" s="49"/>
      <c r="AQ71" s="49" t="s">
        <v>111</v>
      </c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17">
        <v>2485.4899999999998</v>
      </c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>
        <v>2485.4899999999998</v>
      </c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>
        <v>1500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>
        <f t="shared" si="2"/>
        <v>1500</v>
      </c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>
        <f t="shared" si="3"/>
        <v>985.48999999999978</v>
      </c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>
        <f t="shared" si="4"/>
        <v>985.48999999999978</v>
      </c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8"/>
    </row>
    <row r="72" spans="1:166" ht="12.75">
      <c r="A72" s="90" t="s">
        <v>108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48"/>
      <c r="AL72" s="49"/>
      <c r="AM72" s="49"/>
      <c r="AN72" s="49"/>
      <c r="AO72" s="49"/>
      <c r="AP72" s="49"/>
      <c r="AQ72" s="49" t="s">
        <v>112</v>
      </c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17">
        <v>5000</v>
      </c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>
        <v>5000</v>
      </c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>
        <v>5000</v>
      </c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>
        <f t="shared" si="2"/>
        <v>5000</v>
      </c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>
        <f t="shared" si="3"/>
        <v>0</v>
      </c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>
        <f t="shared" si="4"/>
        <v>0</v>
      </c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8"/>
    </row>
    <row r="73" spans="1:166" ht="12.75">
      <c r="A73" s="90" t="s">
        <v>89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1"/>
      <c r="AK73" s="48"/>
      <c r="AL73" s="49"/>
      <c r="AM73" s="49"/>
      <c r="AN73" s="49"/>
      <c r="AO73" s="49"/>
      <c r="AP73" s="49"/>
      <c r="AQ73" s="49" t="s">
        <v>113</v>
      </c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17">
        <v>462653.1</v>
      </c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>
        <v>462653.1</v>
      </c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>
        <v>462643.07</v>
      </c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>
        <f t="shared" si="2"/>
        <v>462643.07</v>
      </c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>
        <f t="shared" si="3"/>
        <v>10.029999999969732</v>
      </c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>
        <f t="shared" si="4"/>
        <v>10.029999999969732</v>
      </c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8"/>
    </row>
    <row r="74" spans="1:166" ht="24.4" customHeight="1">
      <c r="A74" s="90" t="s">
        <v>91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1"/>
      <c r="AK74" s="48"/>
      <c r="AL74" s="49"/>
      <c r="AM74" s="49"/>
      <c r="AN74" s="49"/>
      <c r="AO74" s="49"/>
      <c r="AP74" s="49"/>
      <c r="AQ74" s="49" t="s">
        <v>114</v>
      </c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17">
        <v>140481.18</v>
      </c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>
        <v>140481.18</v>
      </c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>
        <v>139718.21</v>
      </c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>
        <f t="shared" si="2"/>
        <v>139718.21</v>
      </c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>
        <f t="shared" si="3"/>
        <v>762.97000000000116</v>
      </c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>
        <f t="shared" si="4"/>
        <v>762.97000000000116</v>
      </c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8"/>
    </row>
    <row r="75" spans="1:166" ht="12.75">
      <c r="A75" s="90" t="s">
        <v>101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48"/>
      <c r="AL75" s="49"/>
      <c r="AM75" s="49"/>
      <c r="AN75" s="49"/>
      <c r="AO75" s="49"/>
      <c r="AP75" s="49"/>
      <c r="AQ75" s="49" t="s">
        <v>115</v>
      </c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17">
        <v>24000</v>
      </c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>
        <v>24000</v>
      </c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>
        <v>24000</v>
      </c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>
        <f t="shared" si="2"/>
        <v>24000</v>
      </c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>
        <f t="shared" si="3"/>
        <v>0</v>
      </c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>
        <f t="shared" si="4"/>
        <v>0</v>
      </c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8"/>
    </row>
    <row r="76" spans="1:166" ht="24.4" customHeight="1">
      <c r="A76" s="90" t="s">
        <v>105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48"/>
      <c r="AL76" s="49"/>
      <c r="AM76" s="49"/>
      <c r="AN76" s="49"/>
      <c r="AO76" s="49"/>
      <c r="AP76" s="49"/>
      <c r="AQ76" s="49" t="s">
        <v>116</v>
      </c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17">
        <v>1500</v>
      </c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>
        <v>1500</v>
      </c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>
        <v>1500</v>
      </c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>
        <f t="shared" si="2"/>
        <v>1500</v>
      </c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>
        <f t="shared" si="3"/>
        <v>0</v>
      </c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>
        <f t="shared" si="4"/>
        <v>0</v>
      </c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8"/>
    </row>
    <row r="77" spans="1:166" ht="36.4" customHeight="1">
      <c r="A77" s="90" t="s">
        <v>117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48"/>
      <c r="AL77" s="49"/>
      <c r="AM77" s="49"/>
      <c r="AN77" s="49"/>
      <c r="AO77" s="49"/>
      <c r="AP77" s="49"/>
      <c r="AQ77" s="49" t="s">
        <v>118</v>
      </c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17">
        <v>59500</v>
      </c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>
        <v>59500</v>
      </c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>
        <v>59500</v>
      </c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>
        <f t="shared" si="2"/>
        <v>59500</v>
      </c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>
        <f t="shared" si="3"/>
        <v>0</v>
      </c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>
        <f t="shared" si="4"/>
        <v>0</v>
      </c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8"/>
    </row>
    <row r="78" spans="1:166" ht="12.75">
      <c r="A78" s="90" t="s">
        <v>119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48"/>
      <c r="AL78" s="49"/>
      <c r="AM78" s="49"/>
      <c r="AN78" s="49"/>
      <c r="AO78" s="49"/>
      <c r="AP78" s="49"/>
      <c r="AQ78" s="49" t="s">
        <v>120</v>
      </c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17">
        <v>1103</v>
      </c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>
        <v>1103</v>
      </c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>
        <v>1103</v>
      </c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>
        <f t="shared" si="2"/>
        <v>1103</v>
      </c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>
        <f t="shared" si="3"/>
        <v>0</v>
      </c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>
        <f t="shared" si="4"/>
        <v>0</v>
      </c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8"/>
    </row>
    <row r="79" spans="1:166" ht="12.75">
      <c r="A79" s="90" t="s">
        <v>89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1"/>
      <c r="AK79" s="48"/>
      <c r="AL79" s="49"/>
      <c r="AM79" s="49"/>
      <c r="AN79" s="49"/>
      <c r="AO79" s="49"/>
      <c r="AP79" s="49"/>
      <c r="AQ79" s="49" t="s">
        <v>121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17">
        <v>88884</v>
      </c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>
        <v>88884</v>
      </c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>
        <v>88884</v>
      </c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>
        <f t="shared" si="2"/>
        <v>88884</v>
      </c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>
        <f t="shared" si="3"/>
        <v>0</v>
      </c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>
        <f t="shared" si="4"/>
        <v>0</v>
      </c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8"/>
    </row>
    <row r="80" spans="1:166" ht="24.4" customHeight="1">
      <c r="A80" s="90" t="s">
        <v>91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1"/>
      <c r="AK80" s="48"/>
      <c r="AL80" s="49"/>
      <c r="AM80" s="49"/>
      <c r="AN80" s="49"/>
      <c r="AO80" s="49"/>
      <c r="AP80" s="49"/>
      <c r="AQ80" s="49" t="s">
        <v>122</v>
      </c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17">
        <v>26841</v>
      </c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>
        <v>26841</v>
      </c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>
        <v>26841</v>
      </c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>
        <f t="shared" si="2"/>
        <v>26841</v>
      </c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>
        <f t="shared" si="3"/>
        <v>0</v>
      </c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>
        <f t="shared" si="4"/>
        <v>0</v>
      </c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8"/>
    </row>
    <row r="81" spans="1:166" ht="24.4" customHeight="1">
      <c r="A81" s="90" t="s">
        <v>105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1"/>
      <c r="AK81" s="48"/>
      <c r="AL81" s="49"/>
      <c r="AM81" s="49"/>
      <c r="AN81" s="49"/>
      <c r="AO81" s="49"/>
      <c r="AP81" s="49"/>
      <c r="AQ81" s="49" t="s">
        <v>123</v>
      </c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17">
        <v>10700</v>
      </c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>
        <v>10700</v>
      </c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>
        <v>10700</v>
      </c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>
        <f t="shared" si="2"/>
        <v>10700</v>
      </c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>
        <f t="shared" si="3"/>
        <v>0</v>
      </c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>
        <f t="shared" si="4"/>
        <v>0</v>
      </c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8"/>
    </row>
    <row r="82" spans="1:166" ht="24.4" customHeight="1">
      <c r="A82" s="90" t="s">
        <v>99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48"/>
      <c r="AL82" s="49"/>
      <c r="AM82" s="49"/>
      <c r="AN82" s="49"/>
      <c r="AO82" s="49"/>
      <c r="AP82" s="49"/>
      <c r="AQ82" s="49" t="s">
        <v>124</v>
      </c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17">
        <v>184322</v>
      </c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>
        <v>184322</v>
      </c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>
        <v>184322</v>
      </c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>
        <f t="shared" si="2"/>
        <v>184322</v>
      </c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>
        <f t="shared" si="3"/>
        <v>0</v>
      </c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>
        <f t="shared" si="4"/>
        <v>0</v>
      </c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8"/>
    </row>
    <row r="83" spans="1:166" ht="12.75">
      <c r="A83" s="90" t="s">
        <v>101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48"/>
      <c r="AL83" s="49"/>
      <c r="AM83" s="49"/>
      <c r="AN83" s="49"/>
      <c r="AO83" s="49"/>
      <c r="AP83" s="49"/>
      <c r="AQ83" s="49" t="s">
        <v>125</v>
      </c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17">
        <v>84720</v>
      </c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>
        <v>84720</v>
      </c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>
        <v>84720</v>
      </c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>
        <f t="shared" si="2"/>
        <v>84720</v>
      </c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>
        <f t="shared" si="3"/>
        <v>0</v>
      </c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>
        <f t="shared" si="4"/>
        <v>0</v>
      </c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8"/>
    </row>
    <row r="84" spans="1:166" ht="24.4" customHeight="1">
      <c r="A84" s="90" t="s">
        <v>126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  <c r="AK84" s="48"/>
      <c r="AL84" s="49"/>
      <c r="AM84" s="49"/>
      <c r="AN84" s="49"/>
      <c r="AO84" s="49"/>
      <c r="AP84" s="49"/>
      <c r="AQ84" s="49" t="s">
        <v>127</v>
      </c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17">
        <v>273000</v>
      </c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>
        <v>273000</v>
      </c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>
        <v>273000</v>
      </c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>
        <f t="shared" si="2"/>
        <v>273000</v>
      </c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>
        <f t="shared" si="3"/>
        <v>0</v>
      </c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>
        <f t="shared" si="4"/>
        <v>0</v>
      </c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8"/>
    </row>
    <row r="85" spans="1:166" ht="12.75">
      <c r="A85" s="90" t="s">
        <v>101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1"/>
      <c r="AK85" s="48"/>
      <c r="AL85" s="49"/>
      <c r="AM85" s="49"/>
      <c r="AN85" s="49"/>
      <c r="AO85" s="49"/>
      <c r="AP85" s="49"/>
      <c r="AQ85" s="49" t="s">
        <v>128</v>
      </c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17">
        <v>96813.1</v>
      </c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>
        <v>96813.1</v>
      </c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>
        <v>96813.1</v>
      </c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>
        <f t="shared" si="2"/>
        <v>96813.1</v>
      </c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>
        <f t="shared" si="3"/>
        <v>0</v>
      </c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>
        <f t="shared" si="4"/>
        <v>0</v>
      </c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8"/>
    </row>
    <row r="86" spans="1:166" ht="12.75">
      <c r="A86" s="90" t="s">
        <v>119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1"/>
      <c r="AK86" s="48"/>
      <c r="AL86" s="49"/>
      <c r="AM86" s="49"/>
      <c r="AN86" s="49"/>
      <c r="AO86" s="49"/>
      <c r="AP86" s="49"/>
      <c r="AQ86" s="49" t="s">
        <v>129</v>
      </c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17">
        <v>8592.39</v>
      </c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>
        <v>8592.39</v>
      </c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>
        <v>8592.39</v>
      </c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>
        <f t="shared" si="2"/>
        <v>8592.39</v>
      </c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>
        <f t="shared" si="3"/>
        <v>0</v>
      </c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>
        <f t="shared" si="4"/>
        <v>0</v>
      </c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8"/>
    </row>
    <row r="87" spans="1:166" ht="12.75">
      <c r="A87" s="90" t="s">
        <v>97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48"/>
      <c r="AL87" s="49"/>
      <c r="AM87" s="49"/>
      <c r="AN87" s="49"/>
      <c r="AO87" s="49"/>
      <c r="AP87" s="49"/>
      <c r="AQ87" s="49" t="s">
        <v>130</v>
      </c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17">
        <v>470858.56</v>
      </c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>
        <v>470858.56</v>
      </c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>
        <v>470858.56</v>
      </c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>
        <f t="shared" si="2"/>
        <v>470858.56</v>
      </c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>
        <f t="shared" si="3"/>
        <v>0</v>
      </c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>
        <f t="shared" si="4"/>
        <v>0</v>
      </c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8"/>
    </row>
    <row r="88" spans="1:166" ht="12.75">
      <c r="A88" s="90" t="s">
        <v>101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1"/>
      <c r="AK88" s="48"/>
      <c r="AL88" s="49"/>
      <c r="AM88" s="49"/>
      <c r="AN88" s="49"/>
      <c r="AO88" s="49"/>
      <c r="AP88" s="49"/>
      <c r="AQ88" s="49" t="s">
        <v>131</v>
      </c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17">
        <v>19800</v>
      </c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>
        <v>19800</v>
      </c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>
        <v>19800</v>
      </c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>
        <f t="shared" si="2"/>
        <v>19800</v>
      </c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>
        <f t="shared" si="3"/>
        <v>0</v>
      </c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>
        <f t="shared" si="4"/>
        <v>0</v>
      </c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8"/>
    </row>
    <row r="89" spans="1:166" ht="24.4" customHeight="1">
      <c r="A89" s="90" t="s">
        <v>99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1"/>
      <c r="AK89" s="48"/>
      <c r="AL89" s="49"/>
      <c r="AM89" s="49"/>
      <c r="AN89" s="49"/>
      <c r="AO89" s="49"/>
      <c r="AP89" s="49"/>
      <c r="AQ89" s="49" t="s">
        <v>132</v>
      </c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17">
        <v>312591.76</v>
      </c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>
        <v>312591.76</v>
      </c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>
        <v>311923</v>
      </c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>
        <f t="shared" ref="DX89:DX107" si="5">CH89+CX89+DK89</f>
        <v>311923</v>
      </c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>
        <f t="shared" ref="EK89:EK106" si="6">BC89-DX89</f>
        <v>668.76000000000931</v>
      </c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>
        <f t="shared" ref="EX89:EX106" si="7">BU89-DX89</f>
        <v>668.76000000000931</v>
      </c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8"/>
    </row>
    <row r="90" spans="1:166" ht="12.75">
      <c r="A90" s="90" t="s">
        <v>101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1"/>
      <c r="AK90" s="48"/>
      <c r="AL90" s="49"/>
      <c r="AM90" s="49"/>
      <c r="AN90" s="49"/>
      <c r="AO90" s="49"/>
      <c r="AP90" s="49"/>
      <c r="AQ90" s="49" t="s">
        <v>133</v>
      </c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17">
        <v>499624.17</v>
      </c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>
        <v>499624.17</v>
      </c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>
        <v>487907.72</v>
      </c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>
        <f t="shared" si="5"/>
        <v>487907.72</v>
      </c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>
        <f t="shared" si="6"/>
        <v>11716.450000000012</v>
      </c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>
        <f t="shared" si="7"/>
        <v>11716.450000000012</v>
      </c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8"/>
    </row>
    <row r="91" spans="1:166" ht="12.75">
      <c r="A91" s="90" t="s">
        <v>119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1"/>
      <c r="AK91" s="48"/>
      <c r="AL91" s="49"/>
      <c r="AM91" s="49"/>
      <c r="AN91" s="49"/>
      <c r="AO91" s="49"/>
      <c r="AP91" s="49"/>
      <c r="AQ91" s="49" t="s">
        <v>134</v>
      </c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17">
        <v>3395.6</v>
      </c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>
        <v>3395.6</v>
      </c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>
        <v>3395.6</v>
      </c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>
        <f t="shared" si="5"/>
        <v>3395.6</v>
      </c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>
        <f t="shared" si="6"/>
        <v>0</v>
      </c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>
        <f t="shared" si="7"/>
        <v>0</v>
      </c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8"/>
    </row>
    <row r="92" spans="1:166" ht="24.4" customHeight="1">
      <c r="A92" s="90" t="s">
        <v>135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1"/>
      <c r="AK92" s="48"/>
      <c r="AL92" s="49"/>
      <c r="AM92" s="49"/>
      <c r="AN92" s="49"/>
      <c r="AO92" s="49"/>
      <c r="AP92" s="49"/>
      <c r="AQ92" s="49" t="s">
        <v>136</v>
      </c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17">
        <v>112000</v>
      </c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>
        <v>112000</v>
      </c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>
        <v>112000</v>
      </c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>
        <f t="shared" si="5"/>
        <v>112000</v>
      </c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>
        <f t="shared" si="6"/>
        <v>0</v>
      </c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>
        <f t="shared" si="7"/>
        <v>0</v>
      </c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8"/>
    </row>
    <row r="93" spans="1:166" ht="24.4" customHeight="1">
      <c r="A93" s="90" t="s">
        <v>137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1"/>
      <c r="AK93" s="48"/>
      <c r="AL93" s="49"/>
      <c r="AM93" s="49"/>
      <c r="AN93" s="49"/>
      <c r="AO93" s="49"/>
      <c r="AP93" s="49"/>
      <c r="AQ93" s="49" t="s">
        <v>138</v>
      </c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17">
        <v>173114</v>
      </c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>
        <v>173114</v>
      </c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>
        <v>173114</v>
      </c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>
        <f t="shared" si="5"/>
        <v>173114</v>
      </c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>
        <f t="shared" si="6"/>
        <v>0</v>
      </c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>
        <f t="shared" si="7"/>
        <v>0</v>
      </c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8"/>
    </row>
    <row r="94" spans="1:166" ht="24.4" customHeight="1">
      <c r="A94" s="90" t="s">
        <v>105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1"/>
      <c r="AK94" s="48"/>
      <c r="AL94" s="49"/>
      <c r="AM94" s="49"/>
      <c r="AN94" s="49"/>
      <c r="AO94" s="49"/>
      <c r="AP94" s="49"/>
      <c r="AQ94" s="49" t="s">
        <v>139</v>
      </c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17">
        <v>26097</v>
      </c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>
        <v>26097</v>
      </c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>
        <v>26097</v>
      </c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>
        <f t="shared" si="5"/>
        <v>26097</v>
      </c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>
        <f t="shared" si="6"/>
        <v>0</v>
      </c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>
        <f t="shared" si="7"/>
        <v>0</v>
      </c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8"/>
    </row>
    <row r="95" spans="1:166" ht="12.75">
      <c r="A95" s="90" t="s">
        <v>97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1"/>
      <c r="AK95" s="48"/>
      <c r="AL95" s="49"/>
      <c r="AM95" s="49"/>
      <c r="AN95" s="49"/>
      <c r="AO95" s="49"/>
      <c r="AP95" s="49"/>
      <c r="AQ95" s="49" t="s">
        <v>140</v>
      </c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17">
        <v>42141.440000000002</v>
      </c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>
        <v>42141.440000000002</v>
      </c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>
        <v>42141.440000000002</v>
      </c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>
        <f t="shared" si="5"/>
        <v>42141.440000000002</v>
      </c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>
        <f t="shared" si="6"/>
        <v>0</v>
      </c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>
        <f t="shared" si="7"/>
        <v>0</v>
      </c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8"/>
    </row>
    <row r="96" spans="1:166" ht="12.75">
      <c r="A96" s="90" t="s">
        <v>108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1"/>
      <c r="AK96" s="48"/>
      <c r="AL96" s="49"/>
      <c r="AM96" s="49"/>
      <c r="AN96" s="49"/>
      <c r="AO96" s="49"/>
      <c r="AP96" s="49"/>
      <c r="AQ96" s="49" t="s">
        <v>141</v>
      </c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17">
        <v>400</v>
      </c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>
        <v>400</v>
      </c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>
        <v>400</v>
      </c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>
        <f t="shared" si="5"/>
        <v>400</v>
      </c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>
        <f t="shared" si="6"/>
        <v>0</v>
      </c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>
        <f t="shared" si="7"/>
        <v>0</v>
      </c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8"/>
    </row>
    <row r="97" spans="1:166" ht="24.4" customHeight="1">
      <c r="A97" s="90" t="s">
        <v>142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1"/>
      <c r="AK97" s="48"/>
      <c r="AL97" s="49"/>
      <c r="AM97" s="49"/>
      <c r="AN97" s="49"/>
      <c r="AO97" s="49"/>
      <c r="AP97" s="49"/>
      <c r="AQ97" s="49" t="s">
        <v>143</v>
      </c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17">
        <v>300</v>
      </c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>
        <v>300</v>
      </c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>
        <v>300</v>
      </c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>
        <f t="shared" si="5"/>
        <v>300</v>
      </c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>
        <f t="shared" si="6"/>
        <v>0</v>
      </c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>
        <f t="shared" si="7"/>
        <v>0</v>
      </c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8"/>
    </row>
    <row r="98" spans="1:166" ht="12.75">
      <c r="A98" s="90" t="s">
        <v>97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1"/>
      <c r="AK98" s="48"/>
      <c r="AL98" s="49"/>
      <c r="AM98" s="49"/>
      <c r="AN98" s="49"/>
      <c r="AO98" s="49"/>
      <c r="AP98" s="49"/>
      <c r="AQ98" s="49" t="s">
        <v>144</v>
      </c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17">
        <v>6918.36</v>
      </c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>
        <v>6918.36</v>
      </c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>
        <v>6918.36</v>
      </c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>
        <f t="shared" si="5"/>
        <v>6918.36</v>
      </c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>
        <f t="shared" si="6"/>
        <v>0</v>
      </c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>
        <f t="shared" si="7"/>
        <v>0</v>
      </c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8"/>
    </row>
    <row r="99" spans="1:166" ht="12.75">
      <c r="A99" s="90" t="s">
        <v>101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1"/>
      <c r="AK99" s="48"/>
      <c r="AL99" s="49"/>
      <c r="AM99" s="49"/>
      <c r="AN99" s="49"/>
      <c r="AO99" s="49"/>
      <c r="AP99" s="49"/>
      <c r="AQ99" s="49" t="s">
        <v>145</v>
      </c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17">
        <v>102152</v>
      </c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>
        <v>102152</v>
      </c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>
        <v>102152</v>
      </c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>
        <f t="shared" si="5"/>
        <v>102152</v>
      </c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>
        <f t="shared" si="6"/>
        <v>0</v>
      </c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>
        <f t="shared" si="7"/>
        <v>0</v>
      </c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8"/>
    </row>
    <row r="100" spans="1:166" ht="24.4" customHeight="1">
      <c r="A100" s="90" t="s">
        <v>137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1"/>
      <c r="AK100" s="48"/>
      <c r="AL100" s="49"/>
      <c r="AM100" s="49"/>
      <c r="AN100" s="49"/>
      <c r="AO100" s="49"/>
      <c r="AP100" s="49"/>
      <c r="AQ100" s="49" t="s">
        <v>146</v>
      </c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17">
        <v>37000</v>
      </c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>
        <v>37000</v>
      </c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>
        <v>37000</v>
      </c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>
        <f t="shared" si="5"/>
        <v>37000</v>
      </c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>
        <f t="shared" si="6"/>
        <v>0</v>
      </c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>
        <f t="shared" si="7"/>
        <v>0</v>
      </c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8"/>
    </row>
    <row r="101" spans="1:166" ht="24.4" customHeight="1">
      <c r="A101" s="90" t="s">
        <v>105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1"/>
      <c r="AK101" s="48"/>
      <c r="AL101" s="49"/>
      <c r="AM101" s="49"/>
      <c r="AN101" s="49"/>
      <c r="AO101" s="49"/>
      <c r="AP101" s="49"/>
      <c r="AQ101" s="49" t="s">
        <v>147</v>
      </c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17">
        <v>10926.84</v>
      </c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>
        <v>10926.84</v>
      </c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>
        <v>10926.84</v>
      </c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>
        <f t="shared" si="5"/>
        <v>10926.84</v>
      </c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>
        <f t="shared" si="6"/>
        <v>0</v>
      </c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>
        <f t="shared" si="7"/>
        <v>0</v>
      </c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8"/>
    </row>
    <row r="102" spans="1:166" ht="24.4" customHeight="1">
      <c r="A102" s="90" t="s">
        <v>99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1"/>
      <c r="AK102" s="48"/>
      <c r="AL102" s="49"/>
      <c r="AM102" s="49"/>
      <c r="AN102" s="49"/>
      <c r="AO102" s="49"/>
      <c r="AP102" s="49"/>
      <c r="AQ102" s="49" t="s">
        <v>148</v>
      </c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17">
        <v>15982</v>
      </c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>
        <v>15982</v>
      </c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>
        <v>15982</v>
      </c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>
        <f t="shared" si="5"/>
        <v>15982</v>
      </c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>
        <f t="shared" si="6"/>
        <v>0</v>
      </c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>
        <f t="shared" si="7"/>
        <v>0</v>
      </c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8"/>
    </row>
    <row r="103" spans="1:166" ht="12.75">
      <c r="A103" s="90" t="s">
        <v>101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1"/>
      <c r="AK103" s="48"/>
      <c r="AL103" s="49"/>
      <c r="AM103" s="49"/>
      <c r="AN103" s="49"/>
      <c r="AO103" s="49"/>
      <c r="AP103" s="49"/>
      <c r="AQ103" s="49" t="s">
        <v>149</v>
      </c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17">
        <v>41327</v>
      </c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>
        <v>41327</v>
      </c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>
        <v>41327</v>
      </c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>
        <f t="shared" si="5"/>
        <v>41327</v>
      </c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>
        <f t="shared" si="6"/>
        <v>0</v>
      </c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>
        <f t="shared" si="7"/>
        <v>0</v>
      </c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8"/>
    </row>
    <row r="104" spans="1:166" ht="24.4" customHeight="1">
      <c r="A104" s="90" t="s">
        <v>137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1"/>
      <c r="AK104" s="48"/>
      <c r="AL104" s="49"/>
      <c r="AM104" s="49"/>
      <c r="AN104" s="49"/>
      <c r="AO104" s="49"/>
      <c r="AP104" s="49"/>
      <c r="AQ104" s="49" t="s">
        <v>150</v>
      </c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17">
        <v>170000</v>
      </c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>
        <v>170000</v>
      </c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>
        <v>170000</v>
      </c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>
        <f t="shared" si="5"/>
        <v>170000</v>
      </c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>
        <f t="shared" si="6"/>
        <v>0</v>
      </c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>
        <f t="shared" si="7"/>
        <v>0</v>
      </c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8"/>
    </row>
    <row r="105" spans="1:166" ht="24.4" customHeight="1">
      <c r="A105" s="90" t="s">
        <v>126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1"/>
      <c r="AK105" s="48"/>
      <c r="AL105" s="49"/>
      <c r="AM105" s="49"/>
      <c r="AN105" s="49"/>
      <c r="AO105" s="49"/>
      <c r="AP105" s="49"/>
      <c r="AQ105" s="49" t="s">
        <v>151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17">
        <v>23050</v>
      </c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>
        <v>23050</v>
      </c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>
        <v>23050</v>
      </c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>
        <f t="shared" si="5"/>
        <v>23050</v>
      </c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>
        <f t="shared" si="6"/>
        <v>0</v>
      </c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>
        <f t="shared" si="7"/>
        <v>0</v>
      </c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8"/>
    </row>
    <row r="106" spans="1:166" ht="24.4" customHeight="1">
      <c r="A106" s="90" t="s">
        <v>105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1"/>
      <c r="AK106" s="48"/>
      <c r="AL106" s="49"/>
      <c r="AM106" s="49"/>
      <c r="AN106" s="49"/>
      <c r="AO106" s="49"/>
      <c r="AP106" s="49"/>
      <c r="AQ106" s="49" t="s">
        <v>152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17">
        <v>14821</v>
      </c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>
        <v>14821</v>
      </c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>
        <v>14000</v>
      </c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>
        <f t="shared" si="5"/>
        <v>14000</v>
      </c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>
        <f t="shared" si="6"/>
        <v>821</v>
      </c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>
        <f t="shared" si="7"/>
        <v>821</v>
      </c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8"/>
    </row>
    <row r="107" spans="1:166" ht="24" customHeight="1">
      <c r="A107" s="92" t="s">
        <v>153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3"/>
      <c r="AK107" s="39" t="s">
        <v>154</v>
      </c>
      <c r="AL107" s="40"/>
      <c r="AM107" s="40"/>
      <c r="AN107" s="40"/>
      <c r="AO107" s="40"/>
      <c r="AP107" s="40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34">
        <v>-22044.69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>
        <v>-22044.69</v>
      </c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>
        <v>499221.22</v>
      </c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17">
        <f t="shared" si="5"/>
        <v>499221.22</v>
      </c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5"/>
    </row>
    <row r="108" spans="1:166" ht="24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35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8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6" t="s">
        <v>155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6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2" t="s">
        <v>156</v>
      </c>
    </row>
    <row r="115" spans="1:166" ht="12.7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</row>
    <row r="116" spans="1:166" ht="11.25" customHeight="1">
      <c r="A116" s="67" t="s">
        <v>21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8"/>
      <c r="AP116" s="66" t="s">
        <v>22</v>
      </c>
      <c r="AQ116" s="67"/>
      <c r="AR116" s="67"/>
      <c r="AS116" s="67"/>
      <c r="AT116" s="67"/>
      <c r="AU116" s="68"/>
      <c r="AV116" s="66" t="s">
        <v>157</v>
      </c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8"/>
      <c r="BL116" s="66" t="s">
        <v>81</v>
      </c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8"/>
      <c r="CF116" s="96" t="s">
        <v>25</v>
      </c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8"/>
      <c r="ET116" s="66" t="s">
        <v>26</v>
      </c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99"/>
    </row>
    <row r="117" spans="1:166" ht="69.7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1"/>
      <c r="AP117" s="69"/>
      <c r="AQ117" s="70"/>
      <c r="AR117" s="70"/>
      <c r="AS117" s="70"/>
      <c r="AT117" s="70"/>
      <c r="AU117" s="71"/>
      <c r="AV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1"/>
      <c r="BL117" s="69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1"/>
      <c r="CF117" s="97" t="s">
        <v>158</v>
      </c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8"/>
      <c r="CW117" s="96" t="s">
        <v>28</v>
      </c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8"/>
      <c r="DN117" s="96" t="s">
        <v>29</v>
      </c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8"/>
      <c r="EE117" s="96" t="s">
        <v>30</v>
      </c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8"/>
      <c r="ET117" s="69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100"/>
    </row>
    <row r="118" spans="1:166" ht="12" customHeight="1">
      <c r="A118" s="72">
        <v>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3"/>
      <c r="AP118" s="74">
        <v>2</v>
      </c>
      <c r="AQ118" s="75"/>
      <c r="AR118" s="75"/>
      <c r="AS118" s="75"/>
      <c r="AT118" s="75"/>
      <c r="AU118" s="76"/>
      <c r="AV118" s="74">
        <v>3</v>
      </c>
      <c r="AW118" s="75"/>
      <c r="AX118" s="75"/>
      <c r="AY118" s="75"/>
      <c r="AZ118" s="75"/>
      <c r="BA118" s="75"/>
      <c r="BB118" s="75"/>
      <c r="BC118" s="75"/>
      <c r="BD118" s="75"/>
      <c r="BE118" s="77"/>
      <c r="BF118" s="77"/>
      <c r="BG118" s="77"/>
      <c r="BH118" s="77"/>
      <c r="BI118" s="77"/>
      <c r="BJ118" s="77"/>
      <c r="BK118" s="78"/>
      <c r="BL118" s="74">
        <v>4</v>
      </c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6"/>
      <c r="CF118" s="74">
        <v>5</v>
      </c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6"/>
      <c r="CW118" s="74">
        <v>6</v>
      </c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6"/>
      <c r="DN118" s="74">
        <v>7</v>
      </c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6"/>
      <c r="EE118" s="74">
        <v>8</v>
      </c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6"/>
      <c r="ET118" s="79">
        <v>9</v>
      </c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80"/>
    </row>
    <row r="119" spans="1:166" ht="37.5" customHeight="1">
      <c r="A119" s="81" t="s">
        <v>159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2"/>
      <c r="AP119" s="83" t="s">
        <v>160</v>
      </c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5"/>
      <c r="BF119" s="86"/>
      <c r="BG119" s="86"/>
      <c r="BH119" s="86"/>
      <c r="BI119" s="86"/>
      <c r="BJ119" s="86"/>
      <c r="BK119" s="87"/>
      <c r="BL119" s="88">
        <v>22044.69</v>
      </c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>
        <v>-499221.22</v>
      </c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>
        <f t="shared" ref="EE119:EE133" si="8">CF119+CW119+DN119</f>
        <v>-499221.22</v>
      </c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>
        <f t="shared" ref="ET119:ET124" si="9">BL119-CF119-CW119-DN119</f>
        <v>521265.91</v>
      </c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9"/>
    </row>
    <row r="120" spans="1:166" ht="36.75" customHeight="1">
      <c r="A120" s="64" t="s">
        <v>161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5"/>
      <c r="AP120" s="48" t="s">
        <v>162</v>
      </c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50"/>
      <c r="BF120" s="29"/>
      <c r="BG120" s="29"/>
      <c r="BH120" s="29"/>
      <c r="BI120" s="29"/>
      <c r="BJ120" s="29"/>
      <c r="BK120" s="30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9">
        <f t="shared" si="8"/>
        <v>0</v>
      </c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1"/>
      <c r="ET120" s="19">
        <f t="shared" si="9"/>
        <v>0</v>
      </c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63"/>
    </row>
    <row r="121" spans="1:166" ht="17.25" customHeight="1">
      <c r="A121" s="55" t="s">
        <v>163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6"/>
      <c r="AP121" s="57"/>
      <c r="AQ121" s="58"/>
      <c r="AR121" s="58"/>
      <c r="AS121" s="58"/>
      <c r="AT121" s="58"/>
      <c r="AU121" s="59"/>
      <c r="AV121" s="60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2"/>
      <c r="BL121" s="51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3"/>
      <c r="CF121" s="51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3"/>
      <c r="CW121" s="51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3"/>
      <c r="DN121" s="51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3"/>
      <c r="EE121" s="17">
        <f t="shared" si="8"/>
        <v>0</v>
      </c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>
        <f t="shared" si="9"/>
        <v>0</v>
      </c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8"/>
    </row>
    <row r="122" spans="1:166" ht="24" customHeight="1">
      <c r="A122" s="64" t="s">
        <v>164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5"/>
      <c r="AP122" s="48" t="s">
        <v>165</v>
      </c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50"/>
      <c r="BF122" s="29"/>
      <c r="BG122" s="29"/>
      <c r="BH122" s="29"/>
      <c r="BI122" s="29"/>
      <c r="BJ122" s="29"/>
      <c r="BK122" s="30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>
        <f t="shared" si="8"/>
        <v>0</v>
      </c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>
        <f t="shared" si="9"/>
        <v>0</v>
      </c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8"/>
    </row>
    <row r="123" spans="1:166" ht="17.25" customHeight="1">
      <c r="A123" s="55" t="s">
        <v>163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6"/>
      <c r="AP123" s="57"/>
      <c r="AQ123" s="58"/>
      <c r="AR123" s="58"/>
      <c r="AS123" s="58"/>
      <c r="AT123" s="58"/>
      <c r="AU123" s="59"/>
      <c r="AV123" s="60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2"/>
      <c r="BL123" s="51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3"/>
      <c r="CF123" s="51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3"/>
      <c r="CW123" s="51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3"/>
      <c r="DN123" s="51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3"/>
      <c r="EE123" s="17">
        <f t="shared" si="8"/>
        <v>0</v>
      </c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>
        <f t="shared" si="9"/>
        <v>0</v>
      </c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8"/>
    </row>
    <row r="124" spans="1:166" ht="31.5" customHeight="1">
      <c r="A124" s="54" t="s">
        <v>166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8" t="s">
        <v>167</v>
      </c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50"/>
      <c r="BF124" s="29"/>
      <c r="BG124" s="29"/>
      <c r="BH124" s="29"/>
      <c r="BI124" s="29"/>
      <c r="BJ124" s="29"/>
      <c r="BK124" s="30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>
        <f t="shared" si="8"/>
        <v>0</v>
      </c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>
        <f t="shared" si="9"/>
        <v>0</v>
      </c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8"/>
    </row>
    <row r="125" spans="1:166" ht="15" customHeight="1">
      <c r="A125" s="26" t="s">
        <v>168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48" t="s">
        <v>169</v>
      </c>
      <c r="AQ125" s="49"/>
      <c r="AR125" s="49"/>
      <c r="AS125" s="49"/>
      <c r="AT125" s="49"/>
      <c r="AU125" s="49"/>
      <c r="AV125" s="40"/>
      <c r="AW125" s="40"/>
      <c r="AX125" s="40"/>
      <c r="AY125" s="40"/>
      <c r="AZ125" s="40"/>
      <c r="BA125" s="40"/>
      <c r="BB125" s="40"/>
      <c r="BC125" s="40"/>
      <c r="BD125" s="40"/>
      <c r="BE125" s="41"/>
      <c r="BF125" s="42"/>
      <c r="BG125" s="42"/>
      <c r="BH125" s="42"/>
      <c r="BI125" s="42"/>
      <c r="BJ125" s="42"/>
      <c r="BK125" s="43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>
        <f t="shared" si="8"/>
        <v>0</v>
      </c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8"/>
    </row>
    <row r="126" spans="1:166" ht="15" customHeight="1">
      <c r="A126" s="26" t="s">
        <v>170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7"/>
      <c r="AP126" s="28" t="s">
        <v>171</v>
      </c>
      <c r="AQ126" s="29"/>
      <c r="AR126" s="29"/>
      <c r="AS126" s="29"/>
      <c r="AT126" s="29"/>
      <c r="AU126" s="30"/>
      <c r="AV126" s="31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3"/>
      <c r="BL126" s="19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1"/>
      <c r="CF126" s="19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1"/>
      <c r="CW126" s="19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1"/>
      <c r="DN126" s="19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1"/>
      <c r="EE126" s="17">
        <f t="shared" si="8"/>
        <v>0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8"/>
    </row>
    <row r="127" spans="1:166" ht="31.5" customHeight="1">
      <c r="A127" s="25" t="s">
        <v>172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47"/>
      <c r="AP127" s="48" t="s">
        <v>173</v>
      </c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50"/>
      <c r="BF127" s="29"/>
      <c r="BG127" s="29"/>
      <c r="BH127" s="29"/>
      <c r="BI127" s="29"/>
      <c r="BJ127" s="29"/>
      <c r="BK127" s="30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>
        <v>-499221.22</v>
      </c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>
        <f t="shared" si="8"/>
        <v>-499221.22</v>
      </c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8"/>
    </row>
    <row r="128" spans="1:166" ht="38.25" customHeight="1">
      <c r="A128" s="25" t="s">
        <v>174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7"/>
      <c r="AP128" s="28" t="s">
        <v>175</v>
      </c>
      <c r="AQ128" s="29"/>
      <c r="AR128" s="29"/>
      <c r="AS128" s="29"/>
      <c r="AT128" s="29"/>
      <c r="AU128" s="30"/>
      <c r="AV128" s="31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3"/>
      <c r="BL128" s="19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1"/>
      <c r="CF128" s="19">
        <v>-499221.22</v>
      </c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1"/>
      <c r="CW128" s="19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1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>
        <f t="shared" si="8"/>
        <v>-499221.22</v>
      </c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8"/>
    </row>
    <row r="129" spans="1:166" ht="36" customHeight="1">
      <c r="A129" s="25" t="s">
        <v>176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7"/>
      <c r="AP129" s="48" t="s">
        <v>177</v>
      </c>
      <c r="AQ129" s="49"/>
      <c r="AR129" s="49"/>
      <c r="AS129" s="49"/>
      <c r="AT129" s="49"/>
      <c r="AU129" s="49"/>
      <c r="AV129" s="40"/>
      <c r="AW129" s="40"/>
      <c r="AX129" s="40"/>
      <c r="AY129" s="40"/>
      <c r="AZ129" s="40"/>
      <c r="BA129" s="40"/>
      <c r="BB129" s="40"/>
      <c r="BC129" s="40"/>
      <c r="BD129" s="40"/>
      <c r="BE129" s="41"/>
      <c r="BF129" s="42"/>
      <c r="BG129" s="42"/>
      <c r="BH129" s="42"/>
      <c r="BI129" s="42"/>
      <c r="BJ129" s="42"/>
      <c r="BK129" s="43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>
        <v>-6207019.25</v>
      </c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>
        <f t="shared" si="8"/>
        <v>-6207019.25</v>
      </c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8"/>
    </row>
    <row r="130" spans="1:166" ht="26.25" customHeight="1">
      <c r="A130" s="25" t="s">
        <v>178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7"/>
      <c r="AP130" s="28" t="s">
        <v>179</v>
      </c>
      <c r="AQ130" s="29"/>
      <c r="AR130" s="29"/>
      <c r="AS130" s="29"/>
      <c r="AT130" s="29"/>
      <c r="AU130" s="30"/>
      <c r="AV130" s="31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3"/>
      <c r="BL130" s="19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1"/>
      <c r="CF130" s="19">
        <v>5707798.0300000003</v>
      </c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1"/>
      <c r="CW130" s="19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1"/>
      <c r="DN130" s="19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1"/>
      <c r="EE130" s="17">
        <f t="shared" si="8"/>
        <v>5707798.0300000003</v>
      </c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8"/>
    </row>
    <row r="131" spans="1:166" ht="27.75" customHeight="1">
      <c r="A131" s="25" t="s">
        <v>180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47"/>
      <c r="AP131" s="48" t="s">
        <v>181</v>
      </c>
      <c r="AQ131" s="49"/>
      <c r="AR131" s="49"/>
      <c r="AS131" s="49"/>
      <c r="AT131" s="49"/>
      <c r="AU131" s="49"/>
      <c r="AV131" s="40"/>
      <c r="AW131" s="40"/>
      <c r="AX131" s="40"/>
      <c r="AY131" s="40"/>
      <c r="AZ131" s="40"/>
      <c r="BA131" s="40"/>
      <c r="BB131" s="40"/>
      <c r="BC131" s="40"/>
      <c r="BD131" s="40"/>
      <c r="BE131" s="41"/>
      <c r="BF131" s="42"/>
      <c r="BG131" s="42"/>
      <c r="BH131" s="42"/>
      <c r="BI131" s="42"/>
      <c r="BJ131" s="42"/>
      <c r="BK131" s="43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9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1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>
        <f t="shared" si="8"/>
        <v>0</v>
      </c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8"/>
    </row>
    <row r="132" spans="1:166" ht="24" customHeight="1">
      <c r="A132" s="25" t="s">
        <v>182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7"/>
      <c r="AP132" s="28" t="s">
        <v>183</v>
      </c>
      <c r="AQ132" s="29"/>
      <c r="AR132" s="29"/>
      <c r="AS132" s="29"/>
      <c r="AT132" s="29"/>
      <c r="AU132" s="30"/>
      <c r="AV132" s="31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3"/>
      <c r="BL132" s="19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1"/>
      <c r="CF132" s="19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1"/>
      <c r="CW132" s="19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1"/>
      <c r="DN132" s="19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1"/>
      <c r="EE132" s="17">
        <f t="shared" si="8"/>
        <v>0</v>
      </c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8"/>
    </row>
    <row r="133" spans="1:166" ht="25.5" customHeight="1">
      <c r="A133" s="36" t="s">
        <v>184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8"/>
      <c r="AP133" s="39" t="s">
        <v>185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1"/>
      <c r="BF133" s="42"/>
      <c r="BG133" s="42"/>
      <c r="BH133" s="42"/>
      <c r="BI133" s="42"/>
      <c r="BJ133" s="42"/>
      <c r="BK133" s="43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44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6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>
        <f t="shared" si="8"/>
        <v>0</v>
      </c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5"/>
    </row>
    <row r="134" spans="1:16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 t="s">
        <v>186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"/>
      <c r="AG136" s="1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 t="s">
        <v>187</v>
      </c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6" t="s">
        <v>188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"/>
      <c r="AG137" s="1"/>
      <c r="AH137" s="16" t="s">
        <v>189</v>
      </c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 t="s">
        <v>190</v>
      </c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"/>
      <c r="DR137" s="1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 t="s">
        <v>191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"/>
      <c r="AG138" s="1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6" t="s">
        <v>188</v>
      </c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7"/>
      <c r="DR138" s="7"/>
      <c r="DS138" s="16" t="s">
        <v>189</v>
      </c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6" t="s">
        <v>188</v>
      </c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7"/>
      <c r="AG139" s="7"/>
      <c r="AH139" s="16" t="s">
        <v>189</v>
      </c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>
      <c r="A141" s="23" t="s">
        <v>192</v>
      </c>
      <c r="B141" s="23"/>
      <c r="C141" s="24"/>
      <c r="D141" s="24"/>
      <c r="E141" s="24"/>
      <c r="F141" s="1" t="s">
        <v>192</v>
      </c>
      <c r="G141" s="1"/>
      <c r="H141" s="1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23">
        <v>200</v>
      </c>
      <c r="Z141" s="23"/>
      <c r="AA141" s="23"/>
      <c r="AB141" s="23"/>
      <c r="AC141" s="23"/>
      <c r="AD141" s="22"/>
      <c r="AE141" s="22"/>
      <c r="AF141" s="1"/>
      <c r="AG141" s="1" t="s">
        <v>193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1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1"/>
      <c r="CY142" s="1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1"/>
      <c r="DW142" s="1"/>
      <c r="DX142" s="2"/>
      <c r="DY142" s="2"/>
      <c r="DZ142" s="5"/>
      <c r="EA142" s="5"/>
      <c r="EB142" s="5"/>
      <c r="EC142" s="1"/>
      <c r="ED142" s="1"/>
      <c r="EE142" s="1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2"/>
      <c r="EW142" s="2"/>
      <c r="EX142" s="2"/>
      <c r="EY142" s="2"/>
      <c r="EZ142" s="2"/>
      <c r="FA142" s="8"/>
      <c r="FB142" s="8"/>
      <c r="FC142" s="1"/>
      <c r="FD142" s="1"/>
      <c r="FE142" s="1"/>
      <c r="FF142" s="1"/>
      <c r="FG142" s="1"/>
      <c r="FH142" s="1"/>
      <c r="FI142" s="1"/>
      <c r="FJ142" s="1"/>
    </row>
    <row r="143" spans="1:166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1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10"/>
      <c r="CY143" s="10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</sheetData>
  <mergeCells count="1011">
    <mergeCell ref="ET9:FJ9"/>
    <mergeCell ref="A1:EQ1"/>
    <mergeCell ref="A2:EQ2"/>
    <mergeCell ref="A3:EQ3"/>
    <mergeCell ref="A4:EQ4"/>
    <mergeCell ref="ET4:FJ4"/>
    <mergeCell ref="ET5:FJ5"/>
    <mergeCell ref="V6:EB6"/>
    <mergeCell ref="ET6:FJ6"/>
    <mergeCell ref="A7:BB9"/>
    <mergeCell ref="BE7:EB9"/>
    <mergeCell ref="ET7:FJ7"/>
    <mergeCell ref="ET8:FJ8"/>
    <mergeCell ref="EE17:ES17"/>
    <mergeCell ref="CF17:CV17"/>
    <mergeCell ref="CW17:DM17"/>
    <mergeCell ref="ET10:FJ10"/>
    <mergeCell ref="ET11:FJ11"/>
    <mergeCell ref="ET12:FJ12"/>
    <mergeCell ref="X10:EB10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AT18:BI18"/>
    <mergeCell ref="BJ18:CE18"/>
    <mergeCell ref="CF18:CV18"/>
    <mergeCell ref="CW18:DM18"/>
    <mergeCell ref="A18:AM18"/>
    <mergeCell ref="AN18:AS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2:AM22"/>
    <mergeCell ref="AN22:AS22"/>
    <mergeCell ref="AT22:BI22"/>
    <mergeCell ref="BJ22:CE22"/>
    <mergeCell ref="ET23:FJ23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A24:AM24"/>
    <mergeCell ref="AN24:AS24"/>
    <mergeCell ref="AT24:BI24"/>
    <mergeCell ref="BJ24:CE24"/>
    <mergeCell ref="ET25:FJ25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A26:AM26"/>
    <mergeCell ref="AN26:AS26"/>
    <mergeCell ref="AT26:BI26"/>
    <mergeCell ref="BJ26:CE26"/>
    <mergeCell ref="ET27:FJ27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A28:AM28"/>
    <mergeCell ref="AN28:AS28"/>
    <mergeCell ref="AT28:BI28"/>
    <mergeCell ref="BJ28:CE28"/>
    <mergeCell ref="ET29:FJ29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30:AM30"/>
    <mergeCell ref="AN30:AS30"/>
    <mergeCell ref="AT30:BI30"/>
    <mergeCell ref="BJ30:CE30"/>
    <mergeCell ref="ET31:FJ31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32:AM32"/>
    <mergeCell ref="AN32:AS32"/>
    <mergeCell ref="AT32:BI32"/>
    <mergeCell ref="BJ32:CE32"/>
    <mergeCell ref="ET33:FJ33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34:AM34"/>
    <mergeCell ref="AN34:AS34"/>
    <mergeCell ref="AT34:BI34"/>
    <mergeCell ref="BJ34:CE34"/>
    <mergeCell ref="ET35:FJ35"/>
    <mergeCell ref="CF36:CV36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36:AM36"/>
    <mergeCell ref="AN36:AS36"/>
    <mergeCell ref="AT36:BI36"/>
    <mergeCell ref="BJ36:CE36"/>
    <mergeCell ref="ET37:FJ37"/>
    <mergeCell ref="CF38:CV38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38:AM38"/>
    <mergeCell ref="AN38:AS38"/>
    <mergeCell ref="AT38:BI38"/>
    <mergeCell ref="BJ38:CE38"/>
    <mergeCell ref="ET39:FJ39"/>
    <mergeCell ref="CF40:CV40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A40:AM40"/>
    <mergeCell ref="AN40:AS40"/>
    <mergeCell ref="AT40:BI40"/>
    <mergeCell ref="BJ40:CE40"/>
    <mergeCell ref="BC54:BT55"/>
    <mergeCell ref="EX55:FJ55"/>
    <mergeCell ref="BU54:CG55"/>
    <mergeCell ref="CH54:EJ54"/>
    <mergeCell ref="EK54:FJ54"/>
    <mergeCell ref="CH55:CW55"/>
    <mergeCell ref="DN41:ED41"/>
    <mergeCell ref="EE41:ES41"/>
    <mergeCell ref="CX55:DJ55"/>
    <mergeCell ref="DK55:DW55"/>
    <mergeCell ref="DX55:EJ55"/>
    <mergeCell ref="EK55:EW55"/>
    <mergeCell ref="A53:FJ53"/>
    <mergeCell ref="A54:AJ55"/>
    <mergeCell ref="AK54:AP55"/>
    <mergeCell ref="AQ54:BB55"/>
    <mergeCell ref="AT42:BI42"/>
    <mergeCell ref="BJ42:CE42"/>
    <mergeCell ref="ET41:FJ41"/>
    <mergeCell ref="CF42:CV42"/>
    <mergeCell ref="CW42:DM42"/>
    <mergeCell ref="DN42:ED42"/>
    <mergeCell ref="EE42:ES42"/>
    <mergeCell ref="ET42:FJ42"/>
    <mergeCell ref="CF41:CV41"/>
    <mergeCell ref="CW41:DM41"/>
    <mergeCell ref="CH57:CW57"/>
    <mergeCell ref="CX57:DJ57"/>
    <mergeCell ref="DK57:DW57"/>
    <mergeCell ref="DX57:EJ57"/>
    <mergeCell ref="A41:AM41"/>
    <mergeCell ref="AN41:AS41"/>
    <mergeCell ref="AT41:BI41"/>
    <mergeCell ref="BJ41:CE41"/>
    <mergeCell ref="A42:AM42"/>
    <mergeCell ref="AN42:AS42"/>
    <mergeCell ref="EK57:EW57"/>
    <mergeCell ref="EX57:FJ57"/>
    <mergeCell ref="CX56:DJ56"/>
    <mergeCell ref="DK56:DW56"/>
    <mergeCell ref="DX56:EJ56"/>
    <mergeCell ref="EK56:EW56"/>
    <mergeCell ref="EX56:FJ56"/>
    <mergeCell ref="BC56:BT56"/>
    <mergeCell ref="BU56:CG56"/>
    <mergeCell ref="A57:AJ57"/>
    <mergeCell ref="AK57:AP57"/>
    <mergeCell ref="AQ57:BB57"/>
    <mergeCell ref="BC57:BT57"/>
    <mergeCell ref="EX59:FJ59"/>
    <mergeCell ref="BU59:CG59"/>
    <mergeCell ref="CH59:CW59"/>
    <mergeCell ref="CX59:DJ59"/>
    <mergeCell ref="DK59:DW59"/>
    <mergeCell ref="CX58:DJ58"/>
    <mergeCell ref="DX59:EJ59"/>
    <mergeCell ref="EK58:EW58"/>
    <mergeCell ref="A59:AJ59"/>
    <mergeCell ref="AK59:AP59"/>
    <mergeCell ref="AQ59:BB59"/>
    <mergeCell ref="BC59:BT59"/>
    <mergeCell ref="CH56:CW56"/>
    <mergeCell ref="EK59:EW59"/>
    <mergeCell ref="BU57:CG57"/>
    <mergeCell ref="A56:AJ56"/>
    <mergeCell ref="AK56:AP56"/>
    <mergeCell ref="AQ56:BB56"/>
    <mergeCell ref="EX58:FJ58"/>
    <mergeCell ref="A58:AJ58"/>
    <mergeCell ref="AK58:AP58"/>
    <mergeCell ref="AQ58:BB58"/>
    <mergeCell ref="BC58:BT58"/>
    <mergeCell ref="BU58:CG58"/>
    <mergeCell ref="DK58:DW58"/>
    <mergeCell ref="DX58:EJ58"/>
    <mergeCell ref="CH58:CW58"/>
    <mergeCell ref="EK61:EW61"/>
    <mergeCell ref="EX61:FJ61"/>
    <mergeCell ref="BU61:CG61"/>
    <mergeCell ref="CH61:CW61"/>
    <mergeCell ref="CX61:DJ61"/>
    <mergeCell ref="DK61:DW61"/>
    <mergeCell ref="DX61:EJ61"/>
    <mergeCell ref="EX60:FJ60"/>
    <mergeCell ref="BU60:CG60"/>
    <mergeCell ref="CH60:CW60"/>
    <mergeCell ref="CX60:DJ60"/>
    <mergeCell ref="DK60:DW60"/>
    <mergeCell ref="DX60:EJ60"/>
    <mergeCell ref="EK60:EW60"/>
    <mergeCell ref="A60:AJ60"/>
    <mergeCell ref="AK60:AP60"/>
    <mergeCell ref="AQ60:BB60"/>
    <mergeCell ref="BC60:BT60"/>
    <mergeCell ref="A61:AJ61"/>
    <mergeCell ref="AK61:AP61"/>
    <mergeCell ref="AQ61:BB61"/>
    <mergeCell ref="BC61:BT61"/>
    <mergeCell ref="EK63:EW63"/>
    <mergeCell ref="EX63:FJ63"/>
    <mergeCell ref="BU63:CG63"/>
    <mergeCell ref="CH63:CW63"/>
    <mergeCell ref="CX63:DJ63"/>
    <mergeCell ref="DK63:DW63"/>
    <mergeCell ref="DX63:EJ63"/>
    <mergeCell ref="EX62:FJ62"/>
    <mergeCell ref="BU62:CG62"/>
    <mergeCell ref="CH62:CW62"/>
    <mergeCell ref="CX62:DJ62"/>
    <mergeCell ref="DK62:DW62"/>
    <mergeCell ref="DX62:EJ62"/>
    <mergeCell ref="EK62:EW62"/>
    <mergeCell ref="A62:AJ62"/>
    <mergeCell ref="AK62:AP62"/>
    <mergeCell ref="AQ62:BB62"/>
    <mergeCell ref="BC62:BT62"/>
    <mergeCell ref="A63:AJ63"/>
    <mergeCell ref="AK63:AP63"/>
    <mergeCell ref="AQ63:BB63"/>
    <mergeCell ref="BC63:BT63"/>
    <mergeCell ref="EK65:EW65"/>
    <mergeCell ref="EX65:FJ65"/>
    <mergeCell ref="BU65:CG65"/>
    <mergeCell ref="CH65:CW65"/>
    <mergeCell ref="CX65:DJ65"/>
    <mergeCell ref="DK65:DW65"/>
    <mergeCell ref="DX65:EJ65"/>
    <mergeCell ref="EX64:FJ64"/>
    <mergeCell ref="BU64:CG64"/>
    <mergeCell ref="CH64:CW64"/>
    <mergeCell ref="CX64:DJ64"/>
    <mergeCell ref="DK64:DW64"/>
    <mergeCell ref="DX64:EJ64"/>
    <mergeCell ref="EK64:EW64"/>
    <mergeCell ref="A64:AJ64"/>
    <mergeCell ref="AK64:AP64"/>
    <mergeCell ref="AQ64:BB64"/>
    <mergeCell ref="BC64:BT64"/>
    <mergeCell ref="A65:AJ65"/>
    <mergeCell ref="AK65:AP65"/>
    <mergeCell ref="AQ65:BB65"/>
    <mergeCell ref="BC65:BT65"/>
    <mergeCell ref="EK67:EW67"/>
    <mergeCell ref="EX67:FJ67"/>
    <mergeCell ref="BU67:CG67"/>
    <mergeCell ref="CH67:CW67"/>
    <mergeCell ref="CX67:DJ67"/>
    <mergeCell ref="DK67:DW67"/>
    <mergeCell ref="DX67:EJ67"/>
    <mergeCell ref="EX66:FJ66"/>
    <mergeCell ref="BU66:CG66"/>
    <mergeCell ref="CH66:CW66"/>
    <mergeCell ref="CX66:DJ66"/>
    <mergeCell ref="DK66:DW66"/>
    <mergeCell ref="DX66:EJ66"/>
    <mergeCell ref="EK66:EW66"/>
    <mergeCell ref="A66:AJ66"/>
    <mergeCell ref="AK66:AP66"/>
    <mergeCell ref="AQ66:BB66"/>
    <mergeCell ref="BC66:BT66"/>
    <mergeCell ref="A67:AJ67"/>
    <mergeCell ref="AK67:AP67"/>
    <mergeCell ref="AQ67:BB67"/>
    <mergeCell ref="BC67:BT67"/>
    <mergeCell ref="EK69:EW69"/>
    <mergeCell ref="EX69:FJ69"/>
    <mergeCell ref="BU69:CG69"/>
    <mergeCell ref="CH69:CW69"/>
    <mergeCell ref="CX69:DJ69"/>
    <mergeCell ref="DK69:DW69"/>
    <mergeCell ref="DX69:EJ69"/>
    <mergeCell ref="EX68:FJ68"/>
    <mergeCell ref="BU68:CG68"/>
    <mergeCell ref="CH68:CW68"/>
    <mergeCell ref="CX68:DJ68"/>
    <mergeCell ref="DK68:DW68"/>
    <mergeCell ref="DX68:EJ68"/>
    <mergeCell ref="EK68:EW68"/>
    <mergeCell ref="A68:AJ68"/>
    <mergeCell ref="AK68:AP68"/>
    <mergeCell ref="AQ68:BB68"/>
    <mergeCell ref="BC68:BT68"/>
    <mergeCell ref="A69:AJ69"/>
    <mergeCell ref="AK69:AP69"/>
    <mergeCell ref="AQ69:BB69"/>
    <mergeCell ref="BC69:BT69"/>
    <mergeCell ref="EK71:EW71"/>
    <mergeCell ref="EX71:FJ71"/>
    <mergeCell ref="BU71:CG71"/>
    <mergeCell ref="CH71:CW71"/>
    <mergeCell ref="CX71:DJ71"/>
    <mergeCell ref="DK71:DW71"/>
    <mergeCell ref="DX71:EJ71"/>
    <mergeCell ref="EX70:FJ70"/>
    <mergeCell ref="BU70:CG70"/>
    <mergeCell ref="CH70:CW70"/>
    <mergeCell ref="CX70:DJ70"/>
    <mergeCell ref="DK70:DW70"/>
    <mergeCell ref="DX70:EJ70"/>
    <mergeCell ref="EK70:EW70"/>
    <mergeCell ref="A70:AJ70"/>
    <mergeCell ref="AK70:AP70"/>
    <mergeCell ref="AQ70:BB70"/>
    <mergeCell ref="BC70:BT70"/>
    <mergeCell ref="A71:AJ71"/>
    <mergeCell ref="AK71:AP71"/>
    <mergeCell ref="AQ71:BB71"/>
    <mergeCell ref="BC71:BT71"/>
    <mergeCell ref="EK73:EW73"/>
    <mergeCell ref="EX73:FJ73"/>
    <mergeCell ref="BU73:CG73"/>
    <mergeCell ref="CH73:CW73"/>
    <mergeCell ref="CX73:DJ73"/>
    <mergeCell ref="DK73:DW73"/>
    <mergeCell ref="DX73:EJ73"/>
    <mergeCell ref="EX72:FJ72"/>
    <mergeCell ref="BU72:CG72"/>
    <mergeCell ref="CH72:CW72"/>
    <mergeCell ref="CX72:DJ72"/>
    <mergeCell ref="DK72:DW72"/>
    <mergeCell ref="DX72:EJ72"/>
    <mergeCell ref="EK72:EW72"/>
    <mergeCell ref="A72:AJ72"/>
    <mergeCell ref="AK72:AP72"/>
    <mergeCell ref="AQ72:BB72"/>
    <mergeCell ref="BC72:BT72"/>
    <mergeCell ref="A73:AJ73"/>
    <mergeCell ref="AK73:AP73"/>
    <mergeCell ref="AQ73:BB73"/>
    <mergeCell ref="BC73:BT73"/>
    <mergeCell ref="EK75:EW75"/>
    <mergeCell ref="EX75:FJ75"/>
    <mergeCell ref="BU75:CG75"/>
    <mergeCell ref="CH75:CW75"/>
    <mergeCell ref="CX75:DJ75"/>
    <mergeCell ref="DK75:DW75"/>
    <mergeCell ref="DX75:EJ75"/>
    <mergeCell ref="EX74:FJ74"/>
    <mergeCell ref="BU74:CG74"/>
    <mergeCell ref="CH74:CW74"/>
    <mergeCell ref="CX74:DJ74"/>
    <mergeCell ref="DK74:DW74"/>
    <mergeCell ref="DX74:EJ74"/>
    <mergeCell ref="EK74:EW74"/>
    <mergeCell ref="A74:AJ74"/>
    <mergeCell ref="AK74:AP74"/>
    <mergeCell ref="AQ74:BB74"/>
    <mergeCell ref="BC74:BT74"/>
    <mergeCell ref="A75:AJ75"/>
    <mergeCell ref="AK75:AP75"/>
    <mergeCell ref="AQ75:BB75"/>
    <mergeCell ref="BC75:BT75"/>
    <mergeCell ref="EK77:EW77"/>
    <mergeCell ref="EX77:FJ77"/>
    <mergeCell ref="BU77:CG77"/>
    <mergeCell ref="CH77:CW77"/>
    <mergeCell ref="CX77:DJ77"/>
    <mergeCell ref="DK77:DW77"/>
    <mergeCell ref="DX77:EJ77"/>
    <mergeCell ref="EX76:FJ76"/>
    <mergeCell ref="BU76:CG76"/>
    <mergeCell ref="CH76:CW76"/>
    <mergeCell ref="CX76:DJ76"/>
    <mergeCell ref="DK76:DW76"/>
    <mergeCell ref="DX76:EJ76"/>
    <mergeCell ref="EK76:EW76"/>
    <mergeCell ref="A76:AJ76"/>
    <mergeCell ref="AK76:AP76"/>
    <mergeCell ref="AQ76:BB76"/>
    <mergeCell ref="BC76:BT76"/>
    <mergeCell ref="A77:AJ77"/>
    <mergeCell ref="AK77:AP77"/>
    <mergeCell ref="AQ77:BB77"/>
    <mergeCell ref="BC77:BT77"/>
    <mergeCell ref="EK79:EW79"/>
    <mergeCell ref="EX79:FJ79"/>
    <mergeCell ref="BU79:CG79"/>
    <mergeCell ref="CH79:CW79"/>
    <mergeCell ref="CX79:DJ79"/>
    <mergeCell ref="DK79:DW79"/>
    <mergeCell ref="DX79:EJ79"/>
    <mergeCell ref="EX78:FJ78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A79:AJ79"/>
    <mergeCell ref="AK79:AP79"/>
    <mergeCell ref="AQ79:BB79"/>
    <mergeCell ref="BC79:BT79"/>
    <mergeCell ref="EK81:EW81"/>
    <mergeCell ref="EX81:FJ81"/>
    <mergeCell ref="BU81:CG81"/>
    <mergeCell ref="CH81:CW81"/>
    <mergeCell ref="CX81:DJ81"/>
    <mergeCell ref="DK81:DW81"/>
    <mergeCell ref="DX81:EJ81"/>
    <mergeCell ref="EX80:FJ80"/>
    <mergeCell ref="BU80:CG80"/>
    <mergeCell ref="CH80:CW80"/>
    <mergeCell ref="CX80:DJ80"/>
    <mergeCell ref="DK80:DW80"/>
    <mergeCell ref="DX80:EJ80"/>
    <mergeCell ref="EK80:EW80"/>
    <mergeCell ref="A80:AJ80"/>
    <mergeCell ref="AK80:AP80"/>
    <mergeCell ref="AQ80:BB80"/>
    <mergeCell ref="BC80:BT80"/>
    <mergeCell ref="A81:AJ81"/>
    <mergeCell ref="AK81:AP81"/>
    <mergeCell ref="AQ81:BB81"/>
    <mergeCell ref="BC81:BT81"/>
    <mergeCell ref="EK83:EW83"/>
    <mergeCell ref="EX83:FJ83"/>
    <mergeCell ref="BU83:CG83"/>
    <mergeCell ref="CH83:CW83"/>
    <mergeCell ref="CX83:DJ83"/>
    <mergeCell ref="DK83:DW83"/>
    <mergeCell ref="DX83:EJ83"/>
    <mergeCell ref="EX82:FJ82"/>
    <mergeCell ref="BU82:CG82"/>
    <mergeCell ref="CH82:CW82"/>
    <mergeCell ref="CX82:DJ82"/>
    <mergeCell ref="DK82:DW82"/>
    <mergeCell ref="DX82:EJ82"/>
    <mergeCell ref="EK82:EW82"/>
    <mergeCell ref="A82:AJ82"/>
    <mergeCell ref="AK82:AP82"/>
    <mergeCell ref="AQ82:BB82"/>
    <mergeCell ref="BC82:BT82"/>
    <mergeCell ref="A83:AJ83"/>
    <mergeCell ref="AK83:AP83"/>
    <mergeCell ref="AQ83:BB83"/>
    <mergeCell ref="BC83:BT83"/>
    <mergeCell ref="EK85:EW85"/>
    <mergeCell ref="EX85:FJ85"/>
    <mergeCell ref="BU85:CG85"/>
    <mergeCell ref="CH85:CW85"/>
    <mergeCell ref="CX85:DJ85"/>
    <mergeCell ref="DK85:DW85"/>
    <mergeCell ref="DX85:EJ85"/>
    <mergeCell ref="EX84:FJ84"/>
    <mergeCell ref="BU84:CG84"/>
    <mergeCell ref="CH84:CW84"/>
    <mergeCell ref="CX84:DJ84"/>
    <mergeCell ref="DK84:DW84"/>
    <mergeCell ref="DX84:EJ84"/>
    <mergeCell ref="EK84:EW84"/>
    <mergeCell ref="A84:AJ84"/>
    <mergeCell ref="AK84:AP84"/>
    <mergeCell ref="AQ84:BB84"/>
    <mergeCell ref="BC84:BT84"/>
    <mergeCell ref="A85:AJ85"/>
    <mergeCell ref="AK85:AP85"/>
    <mergeCell ref="AQ85:BB85"/>
    <mergeCell ref="BC85:BT85"/>
    <mergeCell ref="EK87:EW87"/>
    <mergeCell ref="EX87:FJ87"/>
    <mergeCell ref="BU87:CG87"/>
    <mergeCell ref="CH87:CW87"/>
    <mergeCell ref="CX87:DJ87"/>
    <mergeCell ref="DK87:DW87"/>
    <mergeCell ref="DX87:EJ87"/>
    <mergeCell ref="EX86:FJ86"/>
    <mergeCell ref="BU86:CG86"/>
    <mergeCell ref="CH86:CW86"/>
    <mergeCell ref="CX86:DJ86"/>
    <mergeCell ref="DK86:DW86"/>
    <mergeCell ref="DX86:EJ86"/>
    <mergeCell ref="EK86:EW86"/>
    <mergeCell ref="A86:AJ86"/>
    <mergeCell ref="AK86:AP86"/>
    <mergeCell ref="AQ86:BB86"/>
    <mergeCell ref="BC86:BT86"/>
    <mergeCell ref="A87:AJ87"/>
    <mergeCell ref="AK87:AP87"/>
    <mergeCell ref="AQ87:BB87"/>
    <mergeCell ref="BC87:BT87"/>
    <mergeCell ref="EK89:EW89"/>
    <mergeCell ref="EX89:FJ89"/>
    <mergeCell ref="BU89:CG89"/>
    <mergeCell ref="CH89:CW89"/>
    <mergeCell ref="CX89:DJ89"/>
    <mergeCell ref="DK89:DW89"/>
    <mergeCell ref="DX89:EJ89"/>
    <mergeCell ref="EX88:FJ88"/>
    <mergeCell ref="BU88:CG88"/>
    <mergeCell ref="CH88:CW88"/>
    <mergeCell ref="CX88:DJ88"/>
    <mergeCell ref="DK88:DW88"/>
    <mergeCell ref="DX88:EJ88"/>
    <mergeCell ref="EK88:EW88"/>
    <mergeCell ref="A88:AJ88"/>
    <mergeCell ref="AK88:AP88"/>
    <mergeCell ref="AQ88:BB88"/>
    <mergeCell ref="BC88:BT88"/>
    <mergeCell ref="A89:AJ89"/>
    <mergeCell ref="AK89:AP89"/>
    <mergeCell ref="AQ89:BB89"/>
    <mergeCell ref="BC89:BT89"/>
    <mergeCell ref="EK91:EW91"/>
    <mergeCell ref="EX91:FJ91"/>
    <mergeCell ref="BU91:CG91"/>
    <mergeCell ref="CH91:CW91"/>
    <mergeCell ref="CX91:DJ91"/>
    <mergeCell ref="DK91:DW91"/>
    <mergeCell ref="DX91:EJ91"/>
    <mergeCell ref="EX90:FJ90"/>
    <mergeCell ref="BU90:CG90"/>
    <mergeCell ref="CH90:CW90"/>
    <mergeCell ref="CX90:DJ90"/>
    <mergeCell ref="DK90:DW90"/>
    <mergeCell ref="DX90:EJ90"/>
    <mergeCell ref="EK90:EW90"/>
    <mergeCell ref="A90:AJ90"/>
    <mergeCell ref="AK90:AP90"/>
    <mergeCell ref="AQ90:BB90"/>
    <mergeCell ref="BC90:BT90"/>
    <mergeCell ref="A91:AJ91"/>
    <mergeCell ref="AK91:AP91"/>
    <mergeCell ref="AQ91:BB91"/>
    <mergeCell ref="BC91:BT91"/>
    <mergeCell ref="EK93:EW93"/>
    <mergeCell ref="EX93:FJ93"/>
    <mergeCell ref="BU93:CG93"/>
    <mergeCell ref="CH93:CW93"/>
    <mergeCell ref="CX93:DJ93"/>
    <mergeCell ref="DK93:DW93"/>
    <mergeCell ref="DX93:EJ93"/>
    <mergeCell ref="EX92:FJ92"/>
    <mergeCell ref="BU92:CG92"/>
    <mergeCell ref="CH92:CW92"/>
    <mergeCell ref="CX92:DJ92"/>
    <mergeCell ref="DK92:DW92"/>
    <mergeCell ref="DX92:EJ92"/>
    <mergeCell ref="EK92:EW92"/>
    <mergeCell ref="A92:AJ92"/>
    <mergeCell ref="AK92:AP92"/>
    <mergeCell ref="AQ92:BB92"/>
    <mergeCell ref="BC92:BT92"/>
    <mergeCell ref="A93:AJ93"/>
    <mergeCell ref="AK93:AP93"/>
    <mergeCell ref="AQ93:BB93"/>
    <mergeCell ref="BC93:BT93"/>
    <mergeCell ref="EK95:EW95"/>
    <mergeCell ref="EX95:FJ95"/>
    <mergeCell ref="BU95:CG95"/>
    <mergeCell ref="CH95:CW95"/>
    <mergeCell ref="CX95:DJ95"/>
    <mergeCell ref="DK95:DW95"/>
    <mergeCell ref="DX95:EJ95"/>
    <mergeCell ref="EX94:FJ94"/>
    <mergeCell ref="BU94:CG94"/>
    <mergeCell ref="CH94:CW94"/>
    <mergeCell ref="CX94:DJ94"/>
    <mergeCell ref="DK94:DW94"/>
    <mergeCell ref="DX94:EJ94"/>
    <mergeCell ref="EK94:EW94"/>
    <mergeCell ref="A94:AJ94"/>
    <mergeCell ref="AK94:AP94"/>
    <mergeCell ref="AQ94:BB94"/>
    <mergeCell ref="BC94:BT94"/>
    <mergeCell ref="A95:AJ95"/>
    <mergeCell ref="AK95:AP95"/>
    <mergeCell ref="AQ95:BB95"/>
    <mergeCell ref="BC95:BT95"/>
    <mergeCell ref="EK97:EW97"/>
    <mergeCell ref="EX97:FJ97"/>
    <mergeCell ref="BU97:CG97"/>
    <mergeCell ref="CH97:CW97"/>
    <mergeCell ref="CX97:DJ97"/>
    <mergeCell ref="DK97:DW97"/>
    <mergeCell ref="DX97:EJ97"/>
    <mergeCell ref="EX96:FJ96"/>
    <mergeCell ref="BU96:CG96"/>
    <mergeCell ref="CH96:CW96"/>
    <mergeCell ref="CX96:DJ96"/>
    <mergeCell ref="DK96:DW96"/>
    <mergeCell ref="DX96:EJ96"/>
    <mergeCell ref="EK96:EW96"/>
    <mergeCell ref="A96:AJ96"/>
    <mergeCell ref="AK96:AP96"/>
    <mergeCell ref="AQ96:BB96"/>
    <mergeCell ref="BC96:BT96"/>
    <mergeCell ref="A97:AJ97"/>
    <mergeCell ref="AK97:AP97"/>
    <mergeCell ref="AQ97:BB97"/>
    <mergeCell ref="BC97:BT97"/>
    <mergeCell ref="EK99:EW99"/>
    <mergeCell ref="EX99:FJ99"/>
    <mergeCell ref="BU99:CG99"/>
    <mergeCell ref="CH99:CW99"/>
    <mergeCell ref="CX99:DJ99"/>
    <mergeCell ref="DK99:DW99"/>
    <mergeCell ref="DX99:EJ99"/>
    <mergeCell ref="EX98:FJ98"/>
    <mergeCell ref="BU98:CG98"/>
    <mergeCell ref="CH98:CW98"/>
    <mergeCell ref="CX98:DJ98"/>
    <mergeCell ref="DK98:DW98"/>
    <mergeCell ref="DX98:EJ98"/>
    <mergeCell ref="EK98:EW98"/>
    <mergeCell ref="A98:AJ98"/>
    <mergeCell ref="AK98:AP98"/>
    <mergeCell ref="AQ98:BB98"/>
    <mergeCell ref="BC98:BT98"/>
    <mergeCell ref="A99:AJ99"/>
    <mergeCell ref="AK99:AP99"/>
    <mergeCell ref="AQ99:BB99"/>
    <mergeCell ref="BC99:BT99"/>
    <mergeCell ref="EK101:EW101"/>
    <mergeCell ref="EX101:FJ101"/>
    <mergeCell ref="BU101:CG101"/>
    <mergeCell ref="CH101:CW101"/>
    <mergeCell ref="CX101:DJ101"/>
    <mergeCell ref="DK101:DW101"/>
    <mergeCell ref="DX101:EJ101"/>
    <mergeCell ref="EX100:FJ100"/>
    <mergeCell ref="BU100:CG100"/>
    <mergeCell ref="CH100:CW100"/>
    <mergeCell ref="CX100:DJ100"/>
    <mergeCell ref="DK100:DW100"/>
    <mergeCell ref="DX100:EJ100"/>
    <mergeCell ref="EK100:EW100"/>
    <mergeCell ref="A100:AJ100"/>
    <mergeCell ref="AK100:AP100"/>
    <mergeCell ref="AQ100:BB100"/>
    <mergeCell ref="BC100:BT100"/>
    <mergeCell ref="A101:AJ101"/>
    <mergeCell ref="AK101:AP101"/>
    <mergeCell ref="AQ101:BB101"/>
    <mergeCell ref="BC101:BT101"/>
    <mergeCell ref="EK103:EW103"/>
    <mergeCell ref="EX103:FJ103"/>
    <mergeCell ref="BU103:CG103"/>
    <mergeCell ref="CH103:CW103"/>
    <mergeCell ref="CX103:DJ103"/>
    <mergeCell ref="DK103:DW103"/>
    <mergeCell ref="DX103:EJ103"/>
    <mergeCell ref="EX102:FJ102"/>
    <mergeCell ref="BU102:CG102"/>
    <mergeCell ref="CH102:CW102"/>
    <mergeCell ref="CX102:DJ102"/>
    <mergeCell ref="DK102:DW102"/>
    <mergeCell ref="DX102:EJ102"/>
    <mergeCell ref="EK102:EW102"/>
    <mergeCell ref="A102:AJ102"/>
    <mergeCell ref="AK102:AP102"/>
    <mergeCell ref="AQ102:BB102"/>
    <mergeCell ref="BC102:BT102"/>
    <mergeCell ref="A103:AJ103"/>
    <mergeCell ref="AK103:AP103"/>
    <mergeCell ref="AQ103:BB103"/>
    <mergeCell ref="BC103:BT103"/>
    <mergeCell ref="EX105:FJ105"/>
    <mergeCell ref="BU105:CG105"/>
    <mergeCell ref="CH105:CW105"/>
    <mergeCell ref="CX105:DJ105"/>
    <mergeCell ref="DK105:DW105"/>
    <mergeCell ref="DX105:EJ105"/>
    <mergeCell ref="AQ105:BB105"/>
    <mergeCell ref="BC105:BT105"/>
    <mergeCell ref="EX104:FJ104"/>
    <mergeCell ref="BU104:CG104"/>
    <mergeCell ref="CH104:CW104"/>
    <mergeCell ref="CX104:DJ104"/>
    <mergeCell ref="DK104:DW104"/>
    <mergeCell ref="DX104:EJ104"/>
    <mergeCell ref="EK104:EW104"/>
    <mergeCell ref="EK105:EW105"/>
    <mergeCell ref="EE117:ES117"/>
    <mergeCell ref="A116:AO117"/>
    <mergeCell ref="AP116:AU117"/>
    <mergeCell ref="AV116:BK117"/>
    <mergeCell ref="A104:AJ104"/>
    <mergeCell ref="AK104:AP104"/>
    <mergeCell ref="AQ104:BB104"/>
    <mergeCell ref="BC104:BT104"/>
    <mergeCell ref="A105:AJ105"/>
    <mergeCell ref="AK105:AP105"/>
    <mergeCell ref="A107:AJ107"/>
    <mergeCell ref="AK107:AP107"/>
    <mergeCell ref="AQ107:BB107"/>
    <mergeCell ref="BC107:BT107"/>
    <mergeCell ref="A115:FJ115"/>
    <mergeCell ref="CF116:ES116"/>
    <mergeCell ref="ET116:FJ117"/>
    <mergeCell ref="CF117:CV117"/>
    <mergeCell ref="CW117:DM117"/>
    <mergeCell ref="DN117:ED117"/>
    <mergeCell ref="EX107:FJ107"/>
    <mergeCell ref="BU107:CG107"/>
    <mergeCell ref="CH107:CW107"/>
    <mergeCell ref="CX107:DJ107"/>
    <mergeCell ref="DX107:EJ107"/>
    <mergeCell ref="DK107:DW107"/>
    <mergeCell ref="CH106:CW106"/>
    <mergeCell ref="CX106:DJ106"/>
    <mergeCell ref="DK106:DW106"/>
    <mergeCell ref="DX106:EJ106"/>
    <mergeCell ref="EK106:EW106"/>
    <mergeCell ref="EK107:EW107"/>
    <mergeCell ref="CW119:DM119"/>
    <mergeCell ref="DN119:ED119"/>
    <mergeCell ref="EE119:ES119"/>
    <mergeCell ref="ET119:FJ119"/>
    <mergeCell ref="A106:AJ106"/>
    <mergeCell ref="AK106:AP106"/>
    <mergeCell ref="AQ106:BB106"/>
    <mergeCell ref="BC106:BT106"/>
    <mergeCell ref="EX106:FJ106"/>
    <mergeCell ref="BU106:CG106"/>
    <mergeCell ref="CF118:CV118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CF119:CV119"/>
    <mergeCell ref="AP120:AU120"/>
    <mergeCell ref="AV120:BK120"/>
    <mergeCell ref="BL120:CE120"/>
    <mergeCell ref="A118:AO118"/>
    <mergeCell ref="AP118:AU118"/>
    <mergeCell ref="AV118:BK118"/>
    <mergeCell ref="BL118:CE118"/>
    <mergeCell ref="A122:AO122"/>
    <mergeCell ref="AP122:AU122"/>
    <mergeCell ref="AV122:BK122"/>
    <mergeCell ref="BL122:CE122"/>
    <mergeCell ref="BL116:CE117"/>
    <mergeCell ref="A121:AO121"/>
    <mergeCell ref="AP121:AU121"/>
    <mergeCell ref="AV121:BK121"/>
    <mergeCell ref="BL121:CE121"/>
    <mergeCell ref="A120:AO120"/>
    <mergeCell ref="DN121:ED121"/>
    <mergeCell ref="EE121:ES121"/>
    <mergeCell ref="DN120:ED120"/>
    <mergeCell ref="EE120:ES120"/>
    <mergeCell ref="ET120:FJ120"/>
    <mergeCell ref="ET121:FJ121"/>
    <mergeCell ref="CF122:CV122"/>
    <mergeCell ref="CW122:DM122"/>
    <mergeCell ref="CF123:CV123"/>
    <mergeCell ref="CW123:DM123"/>
    <mergeCell ref="CF121:CV121"/>
    <mergeCell ref="CW121:DM121"/>
    <mergeCell ref="A124:AO124"/>
    <mergeCell ref="AP124:AU124"/>
    <mergeCell ref="AV124:BK124"/>
    <mergeCell ref="BL124:CE124"/>
    <mergeCell ref="CF120:CV120"/>
    <mergeCell ref="CW120:DM120"/>
    <mergeCell ref="A123:AO123"/>
    <mergeCell ref="AP123:AU123"/>
    <mergeCell ref="AV123:BK123"/>
    <mergeCell ref="BL123:CE123"/>
    <mergeCell ref="ET125:FJ125"/>
    <mergeCell ref="DN122:ED122"/>
    <mergeCell ref="EE122:ES122"/>
    <mergeCell ref="ET122:FJ122"/>
    <mergeCell ref="ET123:FJ123"/>
    <mergeCell ref="DN123:ED123"/>
    <mergeCell ref="EE123:ES123"/>
    <mergeCell ref="CW126:DM126"/>
    <mergeCell ref="DN126:ED126"/>
    <mergeCell ref="EE126:ES126"/>
    <mergeCell ref="CW125:DM125"/>
    <mergeCell ref="DN125:ED125"/>
    <mergeCell ref="EE125:ES125"/>
    <mergeCell ref="CF124:CV124"/>
    <mergeCell ref="CW124:DM124"/>
    <mergeCell ref="DN124:ED124"/>
    <mergeCell ref="EE124:ES124"/>
    <mergeCell ref="ET126:FJ126"/>
    <mergeCell ref="A126:AO126"/>
    <mergeCell ref="AP126:AU126"/>
    <mergeCell ref="AV126:BK126"/>
    <mergeCell ref="BL126:CE126"/>
    <mergeCell ref="CF126:CV126"/>
    <mergeCell ref="A128:AO128"/>
    <mergeCell ref="AP128:AU128"/>
    <mergeCell ref="AV128:BK128"/>
    <mergeCell ref="BL128:CE128"/>
    <mergeCell ref="ET124:FJ124"/>
    <mergeCell ref="A125:AO125"/>
    <mergeCell ref="AP125:AU125"/>
    <mergeCell ref="AV125:BK125"/>
    <mergeCell ref="BL125:CE125"/>
    <mergeCell ref="CF125:CV125"/>
    <mergeCell ref="ET128:FJ128"/>
    <mergeCell ref="A129:AO129"/>
    <mergeCell ref="AP129:AU129"/>
    <mergeCell ref="AV129:BK129"/>
    <mergeCell ref="BL129:CE129"/>
    <mergeCell ref="CF129:CV129"/>
    <mergeCell ref="CW129:DM129"/>
    <mergeCell ref="DN129:ED129"/>
    <mergeCell ref="EE129:ES129"/>
    <mergeCell ref="ET129:FJ129"/>
    <mergeCell ref="CF128:CV128"/>
    <mergeCell ref="CW128:DM128"/>
    <mergeCell ref="DN128:ED128"/>
    <mergeCell ref="EE128:ES128"/>
    <mergeCell ref="CF127:CV127"/>
    <mergeCell ref="CW127:DM127"/>
    <mergeCell ref="DN127:ED127"/>
    <mergeCell ref="A127:AO127"/>
    <mergeCell ref="AP127:AU127"/>
    <mergeCell ref="AV127:BK127"/>
    <mergeCell ref="BL127:CE127"/>
    <mergeCell ref="EE127:ES127"/>
    <mergeCell ref="ET127:FJ127"/>
    <mergeCell ref="CF130:CV130"/>
    <mergeCell ref="CW130:DM130"/>
    <mergeCell ref="DN130:ED130"/>
    <mergeCell ref="EE130:ES130"/>
    <mergeCell ref="A130:AO130"/>
    <mergeCell ref="AP130:AU130"/>
    <mergeCell ref="AV130:BK130"/>
    <mergeCell ref="BL130:CE130"/>
    <mergeCell ref="A133:AO133"/>
    <mergeCell ref="AP133:AU133"/>
    <mergeCell ref="AV133:BK133"/>
    <mergeCell ref="BL133:CE133"/>
    <mergeCell ref="CF133:CV133"/>
    <mergeCell ref="ET130:FJ130"/>
    <mergeCell ref="A131:AO131"/>
    <mergeCell ref="AP131:AU131"/>
    <mergeCell ref="AV131:BK131"/>
    <mergeCell ref="BL131:CE131"/>
    <mergeCell ref="EE131:ES131"/>
    <mergeCell ref="ET131:FJ131"/>
    <mergeCell ref="CW132:DM132"/>
    <mergeCell ref="DN132:ED132"/>
    <mergeCell ref="EE132:ES132"/>
    <mergeCell ref="CW133:DM133"/>
    <mergeCell ref="DN133:ED133"/>
    <mergeCell ref="EE133:ES133"/>
    <mergeCell ref="ET133:FJ133"/>
    <mergeCell ref="A132:AO132"/>
    <mergeCell ref="AP132:AU132"/>
    <mergeCell ref="AV132:BK132"/>
    <mergeCell ref="BL132:CE132"/>
    <mergeCell ref="CW131:DM131"/>
    <mergeCell ref="DN131:ED131"/>
    <mergeCell ref="CF131:CV131"/>
    <mergeCell ref="ET132:FJ132"/>
    <mergeCell ref="CF132:CV132"/>
    <mergeCell ref="AD141:AE141"/>
    <mergeCell ref="A141:B141"/>
    <mergeCell ref="C141:E141"/>
    <mergeCell ref="I141:X141"/>
    <mergeCell ref="Y141:AC141"/>
    <mergeCell ref="DC138:DP138"/>
    <mergeCell ref="DS138:ES138"/>
    <mergeCell ref="DC137:DP137"/>
    <mergeCell ref="DS137:ES137"/>
    <mergeCell ref="R139:AE139"/>
    <mergeCell ref="AH139:BH139"/>
    <mergeCell ref="N136:AE136"/>
    <mergeCell ref="AH136:BH136"/>
    <mergeCell ref="N137:AE137"/>
    <mergeCell ref="AH137:BH137"/>
    <mergeCell ref="R138:AE138"/>
    <mergeCell ref="AH138:BH138"/>
  </mergeCells>
  <phoneticPr fontId="0" type="noConversion"/>
  <pageMargins left="0.59055118110236227" right="0.39370078740157483" top="0.63" bottom="0.19685039370078741" header="0.32" footer="0.38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45"/>
  <sheetViews>
    <sheetView topLeftCell="AN28" workbookViewId="0">
      <selection activeCell="CA64" sqref="CA64"/>
    </sheetView>
  </sheetViews>
  <sheetFormatPr defaultRowHeight="11.25" customHeight="1"/>
  <cols>
    <col min="1" max="35" width="0.85546875" hidden="1" customWidth="1"/>
    <col min="36" max="36" width="2.140625" hidden="1" customWidth="1"/>
    <col min="37" max="39" width="0.85546875" hidden="1" customWidth="1"/>
    <col min="40" max="53" width="0.85546875" customWidth="1"/>
    <col min="54" max="54" width="15.7109375" customWidth="1"/>
    <col min="55" max="60" width="0.85546875" customWidth="1"/>
    <col min="61" max="61" width="1" customWidth="1"/>
    <col min="62" max="62" width="7.42578125" customWidth="1"/>
    <col min="63" max="101" width="0.85546875" customWidth="1"/>
    <col min="102" max="102" width="1.7109375" customWidth="1"/>
    <col min="103" max="111" width="0.85546875" customWidth="1"/>
  </cols>
  <sheetData>
    <row r="1" spans="1:111" ht="1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"/>
      <c r="DG1" s="1"/>
    </row>
    <row r="2" spans="1:111" ht="1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"/>
      <c r="DG2" s="1"/>
    </row>
    <row r="3" spans="1:111" ht="1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"/>
      <c r="DG3" s="1"/>
    </row>
    <row r="4" spans="1:111" ht="15" customHeigh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"/>
      <c r="DG4" s="1"/>
    </row>
    <row r="5" spans="1:1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2" t="s">
        <v>5</v>
      </c>
      <c r="DF5" s="1"/>
      <c r="DG5" s="1"/>
    </row>
    <row r="6" spans="1:11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5" t="s">
        <v>16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2" t="s">
        <v>7</v>
      </c>
      <c r="DF6" s="1"/>
      <c r="DG6" s="1"/>
    </row>
    <row r="7" spans="1:111" ht="15" customHeight="1">
      <c r="A7" s="115" t="s">
        <v>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"/>
      <c r="BD7" s="1"/>
      <c r="BE7" s="105" t="s">
        <v>18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2"/>
      <c r="DF7" s="1"/>
      <c r="DG7" s="1"/>
    </row>
    <row r="8" spans="1:111" ht="1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2" t="s">
        <v>9</v>
      </c>
      <c r="DF8" s="1"/>
      <c r="DG8" s="1"/>
    </row>
    <row r="9" spans="1:111" ht="1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2" t="s">
        <v>10</v>
      </c>
      <c r="DF9" s="1"/>
      <c r="DG9" s="1"/>
    </row>
    <row r="10" spans="1:111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5" t="s">
        <v>19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2" t="s">
        <v>12</v>
      </c>
      <c r="DF10" s="1"/>
      <c r="DG10" s="1"/>
    </row>
    <row r="11" spans="1:111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1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2" t="s">
        <v>15</v>
      </c>
      <c r="DF12" s="1"/>
      <c r="DG12" s="1"/>
    </row>
    <row r="13" spans="1:1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1" ht="12.75" customHeight="1">
      <c r="A14" s="104" t="s">
        <v>20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</row>
    <row r="15" spans="1:1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</row>
    <row r="16" spans="1:111" ht="11.25" customHeight="1">
      <c r="A16" s="67" t="s">
        <v>21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8"/>
      <c r="AN16" s="66" t="s">
        <v>22</v>
      </c>
      <c r="AO16" s="67"/>
      <c r="AP16" s="67"/>
      <c r="AQ16" s="67"/>
      <c r="AR16" s="67"/>
      <c r="AS16" s="68"/>
      <c r="AT16" s="66" t="s">
        <v>23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8"/>
      <c r="BJ16" s="66" t="s">
        <v>24</v>
      </c>
      <c r="BK16" s="96" t="s">
        <v>25</v>
      </c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8"/>
    </row>
    <row r="17" spans="1:111" ht="57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69"/>
      <c r="AO17" s="70"/>
      <c r="AP17" s="70"/>
      <c r="AQ17" s="70"/>
      <c r="AR17" s="70"/>
      <c r="AS17" s="71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1"/>
      <c r="BJ17" s="69"/>
      <c r="BK17" s="97" t="s">
        <v>197</v>
      </c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8"/>
      <c r="CB17" s="96" t="s">
        <v>196</v>
      </c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8"/>
      <c r="CS17" s="96" t="s">
        <v>30</v>
      </c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8"/>
    </row>
    <row r="18" spans="1:111" ht="12" customHeight="1" thickBot="1">
      <c r="A18" s="72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77"/>
      <c r="BD18" s="77"/>
      <c r="BE18" s="77"/>
      <c r="BF18" s="77"/>
      <c r="BG18" s="77"/>
      <c r="BH18" s="77"/>
      <c r="BI18" s="78"/>
      <c r="BJ18" s="11">
        <v>4</v>
      </c>
      <c r="BK18" s="74">
        <v>5</v>
      </c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6"/>
      <c r="CB18" s="74">
        <v>6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6"/>
      <c r="CS18" s="74">
        <v>8</v>
      </c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6"/>
    </row>
    <row r="19" spans="1:111" ht="15" customHeight="1" thickBot="1">
      <c r="A19" s="101" t="s">
        <v>31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83" t="s">
        <v>32</v>
      </c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5"/>
      <c r="BD19" s="86"/>
      <c r="BE19" s="86"/>
      <c r="BF19" s="86"/>
      <c r="BG19" s="86"/>
      <c r="BH19" s="86"/>
      <c r="BI19" s="87"/>
      <c r="BJ19" s="12"/>
      <c r="BK19" s="88">
        <v>6207019.25</v>
      </c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>
        <v>5955653.7199999997</v>
      </c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>
        <f>CS20</f>
        <v>251365.53000000003</v>
      </c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</row>
    <row r="20" spans="1:111" ht="15" customHeight="1">
      <c r="A20" s="26" t="s">
        <v>33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48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50"/>
      <c r="BD20" s="29"/>
      <c r="BE20" s="29"/>
      <c r="BF20" s="29"/>
      <c r="BG20" s="29"/>
      <c r="BH20" s="29"/>
      <c r="BI20" s="30"/>
      <c r="BJ20" s="13"/>
      <c r="BK20" s="17">
        <v>6207019.25</v>
      </c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88">
        <v>5955653.7199999997</v>
      </c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19">
        <f>CS22+CS23+CS24+CS25+CS26+CS27+CS28+CS29+CS30+CS31+CS32+CS33+CS34+CS35+CS36+CS37+CS38+CS39+CS40+CS41+CS42</f>
        <v>251365.53000000003</v>
      </c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/>
    </row>
    <row r="21" spans="1:111" ht="14.25" customHeight="1">
      <c r="A21" s="103" t="s">
        <v>34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17"/>
      <c r="AN21" s="28" t="s">
        <v>194</v>
      </c>
      <c r="AO21" s="29"/>
      <c r="AP21" s="29"/>
      <c r="AQ21" s="29"/>
      <c r="AR21" s="29"/>
      <c r="AS21" s="30"/>
      <c r="AT21" s="50" t="s">
        <v>35</v>
      </c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14">
        <v>111</v>
      </c>
      <c r="BK21" s="19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1"/>
      <c r="CB21" s="19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1"/>
      <c r="CS21" s="19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1"/>
    </row>
    <row r="22" spans="1:111" ht="14.25" customHeight="1">
      <c r="A22" s="103" t="s">
        <v>36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48" t="s">
        <v>194</v>
      </c>
      <c r="AO22" s="49"/>
      <c r="AP22" s="49"/>
      <c r="AQ22" s="49"/>
      <c r="AR22" s="49"/>
      <c r="AS22" s="49"/>
      <c r="AT22" s="49" t="s">
        <v>37</v>
      </c>
      <c r="AU22" s="49"/>
      <c r="AV22" s="49"/>
      <c r="AW22" s="49"/>
      <c r="AX22" s="49"/>
      <c r="AY22" s="49"/>
      <c r="AZ22" s="49"/>
      <c r="BA22" s="49"/>
      <c r="BB22" s="49"/>
      <c r="BC22" s="50"/>
      <c r="BD22" s="29"/>
      <c r="BE22" s="29"/>
      <c r="BF22" s="29"/>
      <c r="BG22" s="29"/>
      <c r="BH22" s="29"/>
      <c r="BI22" s="30"/>
      <c r="BJ22" s="14">
        <v>111</v>
      </c>
      <c r="BK22" s="17">
        <v>138753.09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>
        <v>114399.45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9">
        <f>BK22-CB22</f>
        <v>24353.64</v>
      </c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1"/>
    </row>
    <row r="23" spans="1:111" ht="14.25" customHeight="1">
      <c r="A23" s="103" t="s">
        <v>38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48" t="s">
        <v>194</v>
      </c>
      <c r="AO23" s="49"/>
      <c r="AP23" s="49"/>
      <c r="AQ23" s="49"/>
      <c r="AR23" s="49"/>
      <c r="AS23" s="49"/>
      <c r="AT23" s="49" t="s">
        <v>39</v>
      </c>
      <c r="AU23" s="49"/>
      <c r="AV23" s="49"/>
      <c r="AW23" s="49"/>
      <c r="AX23" s="49"/>
      <c r="AY23" s="49"/>
      <c r="AZ23" s="49"/>
      <c r="BA23" s="49"/>
      <c r="BB23" s="49"/>
      <c r="BC23" s="50"/>
      <c r="BD23" s="29"/>
      <c r="BE23" s="29"/>
      <c r="BF23" s="29"/>
      <c r="BG23" s="29"/>
      <c r="BH23" s="29"/>
      <c r="BI23" s="30"/>
      <c r="BJ23" s="14">
        <v>111</v>
      </c>
      <c r="BK23" s="17">
        <v>33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>
        <v>33</v>
      </c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9">
        <f t="shared" ref="CS23:CS42" si="0">BK23-CB23</f>
        <v>0</v>
      </c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1"/>
    </row>
    <row r="24" spans="1:111" ht="14.25" customHeight="1">
      <c r="A24" s="103" t="s">
        <v>40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48" t="s">
        <v>194</v>
      </c>
      <c r="AO24" s="49"/>
      <c r="AP24" s="49"/>
      <c r="AQ24" s="49"/>
      <c r="AR24" s="49"/>
      <c r="AS24" s="49"/>
      <c r="AT24" s="49" t="s">
        <v>41</v>
      </c>
      <c r="AU24" s="49"/>
      <c r="AV24" s="49"/>
      <c r="AW24" s="49"/>
      <c r="AX24" s="49"/>
      <c r="AY24" s="49"/>
      <c r="AZ24" s="49"/>
      <c r="BA24" s="49"/>
      <c r="BB24" s="49"/>
      <c r="BC24" s="50"/>
      <c r="BD24" s="29"/>
      <c r="BE24" s="29"/>
      <c r="BF24" s="29"/>
      <c r="BG24" s="29"/>
      <c r="BH24" s="29"/>
      <c r="BI24" s="30"/>
      <c r="BJ24" s="14">
        <v>111</v>
      </c>
      <c r="BK24" s="17">
        <v>569.96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>
        <v>569.96</v>
      </c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9">
        <f t="shared" si="0"/>
        <v>0</v>
      </c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1"/>
    </row>
    <row r="25" spans="1:111" ht="14.25" customHeight="1">
      <c r="A25" s="90" t="s">
        <v>42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48" t="s">
        <v>194</v>
      </c>
      <c r="AO25" s="49"/>
      <c r="AP25" s="49"/>
      <c r="AQ25" s="49"/>
      <c r="AR25" s="49"/>
      <c r="AS25" s="49"/>
      <c r="AT25" s="49" t="s">
        <v>43</v>
      </c>
      <c r="AU25" s="49"/>
      <c r="AV25" s="49"/>
      <c r="AW25" s="49"/>
      <c r="AX25" s="49"/>
      <c r="AY25" s="49"/>
      <c r="AZ25" s="49"/>
      <c r="BA25" s="49"/>
      <c r="BB25" s="49"/>
      <c r="BC25" s="50"/>
      <c r="BD25" s="29"/>
      <c r="BE25" s="29"/>
      <c r="BF25" s="29"/>
      <c r="BG25" s="29"/>
      <c r="BH25" s="29"/>
      <c r="BI25" s="30"/>
      <c r="BJ25" s="14">
        <v>111</v>
      </c>
      <c r="BK25" s="17">
        <v>79.099999999999994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>
        <v>56.29</v>
      </c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9">
        <f t="shared" si="0"/>
        <v>22.809999999999995</v>
      </c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</row>
    <row r="26" spans="1:111" ht="14.25" customHeight="1">
      <c r="A26" s="90" t="s">
        <v>44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28" t="s">
        <v>194</v>
      </c>
      <c r="AO26" s="29"/>
      <c r="AP26" s="29"/>
      <c r="AQ26" s="29"/>
      <c r="AR26" s="29"/>
      <c r="AS26" s="30"/>
      <c r="AT26" s="50" t="s">
        <v>45</v>
      </c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14">
        <v>111</v>
      </c>
      <c r="BK26" s="19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1"/>
      <c r="CB26" s="19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1"/>
      <c r="CS26" s="19">
        <f t="shared" si="0"/>
        <v>0</v>
      </c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1"/>
    </row>
    <row r="27" spans="1:111" ht="14.25" customHeight="1">
      <c r="A27" s="90" t="s">
        <v>46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48" t="s">
        <v>194</v>
      </c>
      <c r="AO27" s="49"/>
      <c r="AP27" s="49"/>
      <c r="AQ27" s="49"/>
      <c r="AR27" s="49"/>
      <c r="AS27" s="49"/>
      <c r="AT27" s="49" t="s">
        <v>47</v>
      </c>
      <c r="AU27" s="49"/>
      <c r="AV27" s="49"/>
      <c r="AW27" s="49"/>
      <c r="AX27" s="49"/>
      <c r="AY27" s="49"/>
      <c r="AZ27" s="49"/>
      <c r="BA27" s="49"/>
      <c r="BB27" s="49"/>
      <c r="BC27" s="50"/>
      <c r="BD27" s="29"/>
      <c r="BE27" s="29"/>
      <c r="BF27" s="29"/>
      <c r="BG27" s="29"/>
      <c r="BH27" s="29"/>
      <c r="BI27" s="30"/>
      <c r="BJ27" s="14">
        <v>111</v>
      </c>
      <c r="BK27" s="17">
        <v>61119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>
        <v>61119</v>
      </c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9">
        <f t="shared" si="0"/>
        <v>0</v>
      </c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1"/>
    </row>
    <row r="28" spans="1:111" ht="14.25" customHeight="1">
      <c r="A28" s="90" t="s">
        <v>48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48" t="s">
        <v>194</v>
      </c>
      <c r="AO28" s="49"/>
      <c r="AP28" s="49"/>
      <c r="AQ28" s="49"/>
      <c r="AR28" s="49"/>
      <c r="AS28" s="49"/>
      <c r="AT28" s="49" t="s">
        <v>49</v>
      </c>
      <c r="AU28" s="49"/>
      <c r="AV28" s="49"/>
      <c r="AW28" s="49"/>
      <c r="AX28" s="49"/>
      <c r="AY28" s="49"/>
      <c r="AZ28" s="49"/>
      <c r="BA28" s="49"/>
      <c r="BB28" s="49"/>
      <c r="BC28" s="50"/>
      <c r="BD28" s="29"/>
      <c r="BE28" s="29"/>
      <c r="BF28" s="29"/>
      <c r="BG28" s="29"/>
      <c r="BH28" s="29"/>
      <c r="BI28" s="30"/>
      <c r="BJ28" s="14">
        <v>111</v>
      </c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9">
        <f t="shared" si="0"/>
        <v>0</v>
      </c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1"/>
    </row>
    <row r="29" spans="1:111" ht="14.25" customHeight="1">
      <c r="A29" s="90" t="s">
        <v>50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  <c r="AN29" s="48" t="s">
        <v>194</v>
      </c>
      <c r="AO29" s="49"/>
      <c r="AP29" s="49"/>
      <c r="AQ29" s="49"/>
      <c r="AR29" s="49"/>
      <c r="AS29" s="49"/>
      <c r="AT29" s="49" t="s">
        <v>51</v>
      </c>
      <c r="AU29" s="49"/>
      <c r="AV29" s="49"/>
      <c r="AW29" s="49"/>
      <c r="AX29" s="49"/>
      <c r="AY29" s="49"/>
      <c r="AZ29" s="49"/>
      <c r="BA29" s="49"/>
      <c r="BB29" s="49"/>
      <c r="BC29" s="50"/>
      <c r="BD29" s="29"/>
      <c r="BE29" s="29"/>
      <c r="BF29" s="29"/>
      <c r="BG29" s="29"/>
      <c r="BH29" s="29"/>
      <c r="BI29" s="30"/>
      <c r="BJ29" s="14">
        <v>111</v>
      </c>
      <c r="BK29" s="17">
        <v>216403.92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>
        <v>200837.75</v>
      </c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9">
        <f t="shared" si="0"/>
        <v>15566.170000000013</v>
      </c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1"/>
    </row>
    <row r="30" spans="1:111" ht="14.25" customHeight="1">
      <c r="A30" s="90" t="s">
        <v>52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48" t="s">
        <v>194</v>
      </c>
      <c r="AO30" s="49"/>
      <c r="AP30" s="49"/>
      <c r="AQ30" s="49"/>
      <c r="AR30" s="49"/>
      <c r="AS30" s="49"/>
      <c r="AT30" s="49" t="s">
        <v>53</v>
      </c>
      <c r="AU30" s="49"/>
      <c r="AV30" s="49"/>
      <c r="AW30" s="49"/>
      <c r="AX30" s="49"/>
      <c r="AY30" s="49"/>
      <c r="AZ30" s="49"/>
      <c r="BA30" s="49"/>
      <c r="BB30" s="49"/>
      <c r="BC30" s="50"/>
      <c r="BD30" s="29"/>
      <c r="BE30" s="29"/>
      <c r="BF30" s="29"/>
      <c r="BG30" s="29"/>
      <c r="BH30" s="29"/>
      <c r="BI30" s="30"/>
      <c r="BJ30" s="14">
        <v>111</v>
      </c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9">
        <f t="shared" si="0"/>
        <v>0</v>
      </c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1"/>
    </row>
    <row r="31" spans="1:111" ht="14.25" customHeight="1">
      <c r="A31" s="90" t="s">
        <v>54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8" t="s">
        <v>194</v>
      </c>
      <c r="AO31" s="49"/>
      <c r="AP31" s="49"/>
      <c r="AQ31" s="49"/>
      <c r="AR31" s="49"/>
      <c r="AS31" s="49"/>
      <c r="AT31" s="49" t="s">
        <v>55</v>
      </c>
      <c r="AU31" s="49"/>
      <c r="AV31" s="49"/>
      <c r="AW31" s="49"/>
      <c r="AX31" s="49"/>
      <c r="AY31" s="49"/>
      <c r="AZ31" s="49"/>
      <c r="BA31" s="49"/>
      <c r="BB31" s="49"/>
      <c r="BC31" s="50"/>
      <c r="BD31" s="29"/>
      <c r="BE31" s="29"/>
      <c r="BF31" s="29"/>
      <c r="BG31" s="29"/>
      <c r="BH31" s="29"/>
      <c r="BI31" s="30"/>
      <c r="BJ31" s="14">
        <v>111</v>
      </c>
      <c r="BK31" s="17">
        <v>130093.54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>
        <v>130093.54</v>
      </c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9">
        <f t="shared" si="0"/>
        <v>0</v>
      </c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1"/>
    </row>
    <row r="32" spans="1:111" ht="14.25" customHeight="1">
      <c r="A32" s="90" t="s">
        <v>56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48" t="s">
        <v>194</v>
      </c>
      <c r="AO32" s="49"/>
      <c r="AP32" s="49"/>
      <c r="AQ32" s="49"/>
      <c r="AR32" s="49"/>
      <c r="AS32" s="49"/>
      <c r="AT32" s="49" t="s">
        <v>57</v>
      </c>
      <c r="AU32" s="49"/>
      <c r="AV32" s="49"/>
      <c r="AW32" s="49"/>
      <c r="AX32" s="49"/>
      <c r="AY32" s="49"/>
      <c r="AZ32" s="49"/>
      <c r="BA32" s="49"/>
      <c r="BB32" s="49"/>
      <c r="BC32" s="50"/>
      <c r="BD32" s="29"/>
      <c r="BE32" s="29"/>
      <c r="BF32" s="29"/>
      <c r="BG32" s="29"/>
      <c r="BH32" s="29"/>
      <c r="BI32" s="30"/>
      <c r="BJ32" s="14">
        <v>111</v>
      </c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9">
        <f t="shared" si="0"/>
        <v>0</v>
      </c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1"/>
    </row>
    <row r="33" spans="1:111" ht="14.25" customHeight="1">
      <c r="A33" s="90" t="s">
        <v>58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48" t="s">
        <v>194</v>
      </c>
      <c r="AO33" s="49"/>
      <c r="AP33" s="49"/>
      <c r="AQ33" s="49"/>
      <c r="AR33" s="49"/>
      <c r="AS33" s="49"/>
      <c r="AT33" s="49" t="s">
        <v>59</v>
      </c>
      <c r="AU33" s="49"/>
      <c r="AV33" s="49"/>
      <c r="AW33" s="49"/>
      <c r="AX33" s="49"/>
      <c r="AY33" s="49"/>
      <c r="AZ33" s="49"/>
      <c r="BA33" s="49"/>
      <c r="BB33" s="49"/>
      <c r="BC33" s="50"/>
      <c r="BD33" s="29"/>
      <c r="BE33" s="29"/>
      <c r="BF33" s="29"/>
      <c r="BG33" s="29"/>
      <c r="BH33" s="29"/>
      <c r="BI33" s="30"/>
      <c r="BJ33" s="14">
        <v>111</v>
      </c>
      <c r="BK33" s="17">
        <v>272713.88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>
        <v>259214.71</v>
      </c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9">
        <f t="shared" si="0"/>
        <v>13499.170000000013</v>
      </c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1"/>
    </row>
    <row r="34" spans="1:111" ht="14.25" customHeight="1">
      <c r="A34" s="90" t="s">
        <v>60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48" t="s">
        <v>173</v>
      </c>
      <c r="AO34" s="49"/>
      <c r="AP34" s="49"/>
      <c r="AQ34" s="49"/>
      <c r="AR34" s="49"/>
      <c r="AS34" s="49"/>
      <c r="AT34" s="49" t="s">
        <v>61</v>
      </c>
      <c r="AU34" s="49"/>
      <c r="AV34" s="49"/>
      <c r="AW34" s="49"/>
      <c r="AX34" s="49"/>
      <c r="AY34" s="49"/>
      <c r="AZ34" s="49"/>
      <c r="BA34" s="49"/>
      <c r="BB34" s="49"/>
      <c r="BC34" s="50"/>
      <c r="BD34" s="29"/>
      <c r="BE34" s="29"/>
      <c r="BF34" s="29"/>
      <c r="BG34" s="29"/>
      <c r="BH34" s="29"/>
      <c r="BI34" s="30"/>
      <c r="BJ34" s="14">
        <v>121</v>
      </c>
      <c r="BK34" s="17">
        <v>33912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>
        <v>31086</v>
      </c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9">
        <f t="shared" si="0"/>
        <v>2826</v>
      </c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1"/>
    </row>
    <row r="35" spans="1:111" ht="14.25" customHeight="1">
      <c r="A35" s="103" t="s">
        <v>62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48" t="s">
        <v>173</v>
      </c>
      <c r="AO35" s="49"/>
      <c r="AP35" s="49"/>
      <c r="AQ35" s="49"/>
      <c r="AR35" s="49"/>
      <c r="AS35" s="49"/>
      <c r="AT35" s="49" t="s">
        <v>63</v>
      </c>
      <c r="AU35" s="49"/>
      <c r="AV35" s="49"/>
      <c r="AW35" s="49"/>
      <c r="AX35" s="49"/>
      <c r="AY35" s="49"/>
      <c r="AZ35" s="49"/>
      <c r="BA35" s="49"/>
      <c r="BB35" s="49"/>
      <c r="BC35" s="50"/>
      <c r="BD35" s="29"/>
      <c r="BE35" s="29"/>
      <c r="BF35" s="29"/>
      <c r="BG35" s="29"/>
      <c r="BH35" s="29"/>
      <c r="BI35" s="30"/>
      <c r="BJ35" s="14">
        <v>410</v>
      </c>
      <c r="BK35" s="17">
        <v>566400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>
        <v>566400</v>
      </c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9">
        <f t="shared" si="0"/>
        <v>0</v>
      </c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1"/>
    </row>
    <row r="36" spans="1:111" ht="14.25" customHeight="1">
      <c r="A36" s="90" t="s">
        <v>64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48" t="s">
        <v>195</v>
      </c>
      <c r="AO36" s="49"/>
      <c r="AP36" s="49"/>
      <c r="AQ36" s="49"/>
      <c r="AR36" s="49"/>
      <c r="AS36" s="49"/>
      <c r="AT36" s="49" t="s">
        <v>65</v>
      </c>
      <c r="AU36" s="49"/>
      <c r="AV36" s="49"/>
      <c r="AW36" s="49"/>
      <c r="AX36" s="49"/>
      <c r="AY36" s="49"/>
      <c r="AZ36" s="49"/>
      <c r="BA36" s="49"/>
      <c r="BB36" s="49"/>
      <c r="BC36" s="50"/>
      <c r="BD36" s="29"/>
      <c r="BE36" s="29"/>
      <c r="BF36" s="29"/>
      <c r="BG36" s="29"/>
      <c r="BH36" s="29"/>
      <c r="BI36" s="30"/>
      <c r="BJ36" s="14">
        <v>134</v>
      </c>
      <c r="BK36" s="17">
        <v>248399.14</v>
      </c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>
        <v>210981.4</v>
      </c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9">
        <f t="shared" si="0"/>
        <v>37417.74000000002</v>
      </c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1"/>
    </row>
    <row r="37" spans="1:111" ht="14.25" customHeight="1">
      <c r="A37" s="90" t="s">
        <v>66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  <c r="AN37" s="48" t="s">
        <v>195</v>
      </c>
      <c r="AO37" s="49"/>
      <c r="AP37" s="49"/>
      <c r="AQ37" s="49"/>
      <c r="AR37" s="49"/>
      <c r="AS37" s="49"/>
      <c r="AT37" s="49" t="s">
        <v>67</v>
      </c>
      <c r="AU37" s="49"/>
      <c r="AV37" s="49"/>
      <c r="AW37" s="49"/>
      <c r="AX37" s="49"/>
      <c r="AY37" s="49"/>
      <c r="AZ37" s="49"/>
      <c r="BA37" s="49"/>
      <c r="BB37" s="49"/>
      <c r="BC37" s="50"/>
      <c r="BD37" s="29"/>
      <c r="BE37" s="29"/>
      <c r="BF37" s="29"/>
      <c r="BG37" s="29"/>
      <c r="BH37" s="29"/>
      <c r="BI37" s="30"/>
      <c r="BJ37" s="14">
        <v>143</v>
      </c>
      <c r="BK37" s="17">
        <v>2000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9">
        <f t="shared" si="0"/>
        <v>2000</v>
      </c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1"/>
    </row>
    <row r="38" spans="1:111" ht="14.25" customHeight="1">
      <c r="A38" s="90" t="s">
        <v>68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  <c r="AN38" s="48" t="s">
        <v>195</v>
      </c>
      <c r="AO38" s="49"/>
      <c r="AP38" s="49"/>
      <c r="AQ38" s="49"/>
      <c r="AR38" s="49"/>
      <c r="AS38" s="49"/>
      <c r="AT38" s="49" t="s">
        <v>69</v>
      </c>
      <c r="AU38" s="49"/>
      <c r="AV38" s="49"/>
      <c r="AW38" s="49"/>
      <c r="AX38" s="49"/>
      <c r="AY38" s="49"/>
      <c r="AZ38" s="49"/>
      <c r="BA38" s="49"/>
      <c r="BB38" s="49"/>
      <c r="BC38" s="50"/>
      <c r="BD38" s="29"/>
      <c r="BE38" s="29"/>
      <c r="BF38" s="29"/>
      <c r="BG38" s="29"/>
      <c r="BH38" s="29"/>
      <c r="BI38" s="30"/>
      <c r="BJ38" s="14">
        <v>143</v>
      </c>
      <c r="BK38" s="17">
        <v>27100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>
        <v>27100</v>
      </c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9">
        <f t="shared" si="0"/>
        <v>0</v>
      </c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1"/>
    </row>
    <row r="39" spans="1:111" ht="14.25" customHeight="1">
      <c r="A39" s="90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1"/>
      <c r="AN39" s="48" t="s">
        <v>195</v>
      </c>
      <c r="AO39" s="49"/>
      <c r="AP39" s="49"/>
      <c r="AQ39" s="49"/>
      <c r="AR39" s="49"/>
      <c r="AS39" s="49"/>
      <c r="AT39" s="49" t="s">
        <v>71</v>
      </c>
      <c r="AU39" s="49"/>
      <c r="AV39" s="49"/>
      <c r="AW39" s="49"/>
      <c r="AX39" s="49"/>
      <c r="AY39" s="49"/>
      <c r="AZ39" s="49"/>
      <c r="BA39" s="49"/>
      <c r="BB39" s="49"/>
      <c r="BC39" s="50"/>
      <c r="BD39" s="29"/>
      <c r="BE39" s="29"/>
      <c r="BF39" s="29"/>
      <c r="BG39" s="29"/>
      <c r="BH39" s="29"/>
      <c r="BI39" s="30"/>
      <c r="BJ39" s="14">
        <v>155</v>
      </c>
      <c r="BK39" s="17">
        <v>267400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>
        <v>267400</v>
      </c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9">
        <f t="shared" si="0"/>
        <v>0</v>
      </c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1"/>
    </row>
    <row r="40" spans="1:111" ht="14.25" customHeight="1">
      <c r="A40" s="90" t="s">
        <v>72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1"/>
      <c r="AN40" s="48" t="s">
        <v>195</v>
      </c>
      <c r="AO40" s="49"/>
      <c r="AP40" s="49"/>
      <c r="AQ40" s="49"/>
      <c r="AR40" s="49"/>
      <c r="AS40" s="49"/>
      <c r="AT40" s="49" t="s">
        <v>73</v>
      </c>
      <c r="AU40" s="49"/>
      <c r="AV40" s="49"/>
      <c r="AW40" s="49"/>
      <c r="AX40" s="49"/>
      <c r="AY40" s="49"/>
      <c r="AZ40" s="49"/>
      <c r="BA40" s="49"/>
      <c r="BB40" s="49"/>
      <c r="BC40" s="50"/>
      <c r="BD40" s="29"/>
      <c r="BE40" s="29"/>
      <c r="BF40" s="29"/>
      <c r="BG40" s="29"/>
      <c r="BH40" s="29"/>
      <c r="BI40" s="30"/>
      <c r="BJ40" s="14">
        <v>151</v>
      </c>
      <c r="BK40" s="17">
        <v>2025600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>
        <v>1995800</v>
      </c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9">
        <f t="shared" si="0"/>
        <v>29800</v>
      </c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1"/>
    </row>
    <row r="41" spans="1:111" ht="14.25" customHeight="1">
      <c r="A41" s="90" t="s">
        <v>74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1"/>
      <c r="AN41" s="48" t="s">
        <v>195</v>
      </c>
      <c r="AO41" s="49"/>
      <c r="AP41" s="49"/>
      <c r="AQ41" s="49"/>
      <c r="AR41" s="49"/>
      <c r="AS41" s="49"/>
      <c r="AT41" s="49" t="s">
        <v>75</v>
      </c>
      <c r="AU41" s="49"/>
      <c r="AV41" s="49"/>
      <c r="AW41" s="49"/>
      <c r="AX41" s="49"/>
      <c r="AY41" s="49"/>
      <c r="AZ41" s="49"/>
      <c r="BA41" s="49"/>
      <c r="BB41" s="49"/>
      <c r="BC41" s="50"/>
      <c r="BD41" s="29"/>
      <c r="BE41" s="29"/>
      <c r="BF41" s="29"/>
      <c r="BG41" s="29"/>
      <c r="BH41" s="29"/>
      <c r="BI41" s="30"/>
      <c r="BJ41" s="14">
        <v>151</v>
      </c>
      <c r="BK41" s="17">
        <v>126425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>
        <v>126425</v>
      </c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9">
        <f t="shared" si="0"/>
        <v>0</v>
      </c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1"/>
    </row>
    <row r="42" spans="1:111" ht="14.25" customHeight="1">
      <c r="A42" s="90" t="s">
        <v>76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N42" s="48" t="s">
        <v>195</v>
      </c>
      <c r="AO42" s="49"/>
      <c r="AP42" s="49"/>
      <c r="AQ42" s="49"/>
      <c r="AR42" s="49"/>
      <c r="AS42" s="49"/>
      <c r="AT42" s="49" t="s">
        <v>77</v>
      </c>
      <c r="AU42" s="49"/>
      <c r="AV42" s="49"/>
      <c r="AW42" s="49"/>
      <c r="AX42" s="49"/>
      <c r="AY42" s="49"/>
      <c r="AZ42" s="49"/>
      <c r="BA42" s="49"/>
      <c r="BB42" s="49"/>
      <c r="BC42" s="50"/>
      <c r="BD42" s="29"/>
      <c r="BE42" s="29"/>
      <c r="BF42" s="29"/>
      <c r="BG42" s="29"/>
      <c r="BH42" s="29"/>
      <c r="BI42" s="30"/>
      <c r="BJ42" s="14">
        <v>151</v>
      </c>
      <c r="BK42" s="17">
        <v>2090017.62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>
        <v>1964137.62</v>
      </c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9">
        <f t="shared" si="0"/>
        <v>125880</v>
      </c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1"/>
    </row>
    <row r="43" spans="1:11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</row>
    <row r="44" spans="1:11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</row>
    <row r="45" spans="1:11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</row>
  </sheetData>
  <mergeCells count="167">
    <mergeCell ref="AT16:BI17"/>
    <mergeCell ref="BK16:DG16"/>
    <mergeCell ref="CS17:DG17"/>
    <mergeCell ref="A1:DE1"/>
    <mergeCell ref="A2:DE2"/>
    <mergeCell ref="A3:DE3"/>
    <mergeCell ref="A4:DE4"/>
    <mergeCell ref="V6:CR6"/>
    <mergeCell ref="A7:BB9"/>
    <mergeCell ref="BE7:CR9"/>
    <mergeCell ref="CB18:CR18"/>
    <mergeCell ref="BK17:CA17"/>
    <mergeCell ref="CB17:CR17"/>
    <mergeCell ref="X10:CR10"/>
    <mergeCell ref="A14:DG14"/>
    <mergeCell ref="A16:AM17"/>
    <mergeCell ref="AN16:AS17"/>
    <mergeCell ref="CS18:DG18"/>
    <mergeCell ref="A19:AM19"/>
    <mergeCell ref="AN19:AS19"/>
    <mergeCell ref="AT19:BI19"/>
    <mergeCell ref="BK19:CA19"/>
    <mergeCell ref="CB19:CR19"/>
    <mergeCell ref="A18:AM18"/>
    <mergeCell ref="AN18:AS18"/>
    <mergeCell ref="AT18:BI18"/>
    <mergeCell ref="BK18:CA18"/>
    <mergeCell ref="CB22:CR22"/>
    <mergeCell ref="CS22:DG22"/>
    <mergeCell ref="CS20:DG20"/>
    <mergeCell ref="CS19:DG19"/>
    <mergeCell ref="CB20:CR20"/>
    <mergeCell ref="A22:AM22"/>
    <mergeCell ref="AN22:AS22"/>
    <mergeCell ref="AT22:BI22"/>
    <mergeCell ref="BK22:CA22"/>
    <mergeCell ref="A25:AM25"/>
    <mergeCell ref="AN25:AS25"/>
    <mergeCell ref="AT25:BI25"/>
    <mergeCell ref="BK25:CA25"/>
    <mergeCell ref="A20:AM20"/>
    <mergeCell ref="AN20:AS20"/>
    <mergeCell ref="AT20:BI20"/>
    <mergeCell ref="BK20:CA20"/>
    <mergeCell ref="CB25:CR25"/>
    <mergeCell ref="CS25:DG25"/>
    <mergeCell ref="CS23:DG23"/>
    <mergeCell ref="A24:AM24"/>
    <mergeCell ref="AN24:AS24"/>
    <mergeCell ref="AT24:BI24"/>
    <mergeCell ref="BK24:CA24"/>
    <mergeCell ref="CB24:CR24"/>
    <mergeCell ref="A23:AM23"/>
    <mergeCell ref="AN23:AS23"/>
    <mergeCell ref="CS30:DG30"/>
    <mergeCell ref="CS28:DG28"/>
    <mergeCell ref="CB29:CR29"/>
    <mergeCell ref="CS29:DG29"/>
    <mergeCell ref="CS27:DG27"/>
    <mergeCell ref="CB28:CR28"/>
    <mergeCell ref="CB27:CR27"/>
    <mergeCell ref="AN28:AS28"/>
    <mergeCell ref="AT28:BI28"/>
    <mergeCell ref="BK28:CA28"/>
    <mergeCell ref="A29:AM29"/>
    <mergeCell ref="AN29:AS29"/>
    <mergeCell ref="AT29:BI29"/>
    <mergeCell ref="BK29:CA29"/>
    <mergeCell ref="BK31:CA31"/>
    <mergeCell ref="CS34:DG34"/>
    <mergeCell ref="CS32:DG32"/>
    <mergeCell ref="A33:AM33"/>
    <mergeCell ref="AN33:AS33"/>
    <mergeCell ref="AT33:BI33"/>
    <mergeCell ref="BK33:CA33"/>
    <mergeCell ref="CB33:CR33"/>
    <mergeCell ref="CS33:DG33"/>
    <mergeCell ref="CS35:DG35"/>
    <mergeCell ref="CS31:DG31"/>
    <mergeCell ref="A32:AM32"/>
    <mergeCell ref="AN32:AS32"/>
    <mergeCell ref="AT32:BI32"/>
    <mergeCell ref="BK32:CA32"/>
    <mergeCell ref="CB32:CR32"/>
    <mergeCell ref="A31:AM31"/>
    <mergeCell ref="AN31:AS31"/>
    <mergeCell ref="AT31:BI31"/>
    <mergeCell ref="BK36:CA36"/>
    <mergeCell ref="CB31:CR31"/>
    <mergeCell ref="CS38:DG38"/>
    <mergeCell ref="CS36:DG36"/>
    <mergeCell ref="A37:AM37"/>
    <mergeCell ref="AN37:AS37"/>
    <mergeCell ref="AT37:BI37"/>
    <mergeCell ref="BK37:CA37"/>
    <mergeCell ref="CB37:CR37"/>
    <mergeCell ref="CS37:DG37"/>
    <mergeCell ref="AN42:AS42"/>
    <mergeCell ref="CB36:CR36"/>
    <mergeCell ref="A35:AM35"/>
    <mergeCell ref="AN35:AS35"/>
    <mergeCell ref="AT35:BI35"/>
    <mergeCell ref="BK35:CA35"/>
    <mergeCell ref="CB35:CR35"/>
    <mergeCell ref="A36:AM36"/>
    <mergeCell ref="AN36:AS36"/>
    <mergeCell ref="AT36:BI36"/>
    <mergeCell ref="BK39:CA39"/>
    <mergeCell ref="CS42:DG42"/>
    <mergeCell ref="CS40:DG40"/>
    <mergeCell ref="A41:AM41"/>
    <mergeCell ref="AN41:AS41"/>
    <mergeCell ref="AT41:BI41"/>
    <mergeCell ref="BK41:CA41"/>
    <mergeCell ref="CB41:CR41"/>
    <mergeCell ref="CS41:DG41"/>
    <mergeCell ref="A42:AM42"/>
    <mergeCell ref="BK34:CA34"/>
    <mergeCell ref="CB34:CR34"/>
    <mergeCell ref="CS39:DG39"/>
    <mergeCell ref="A40:AM40"/>
    <mergeCell ref="AN40:AS40"/>
    <mergeCell ref="AT40:BI40"/>
    <mergeCell ref="BK40:CA40"/>
    <mergeCell ref="CB40:CR40"/>
    <mergeCell ref="A39:AM39"/>
    <mergeCell ref="AN39:AS39"/>
    <mergeCell ref="BJ16:BJ17"/>
    <mergeCell ref="A21:AM21"/>
    <mergeCell ref="AN26:AS26"/>
    <mergeCell ref="A26:AM26"/>
    <mergeCell ref="A34:AM34"/>
    <mergeCell ref="AN34:AS34"/>
    <mergeCell ref="AT34:BI34"/>
    <mergeCell ref="A27:AM27"/>
    <mergeCell ref="AN27:AS27"/>
    <mergeCell ref="AT27:BI27"/>
    <mergeCell ref="AT42:BI42"/>
    <mergeCell ref="BK42:CA42"/>
    <mergeCell ref="CB42:CR42"/>
    <mergeCell ref="A38:AM38"/>
    <mergeCell ref="AN38:AS38"/>
    <mergeCell ref="AT38:BI38"/>
    <mergeCell ref="BK38:CA38"/>
    <mergeCell ref="CB38:CR38"/>
    <mergeCell ref="CB39:CR39"/>
    <mergeCell ref="AT39:BI39"/>
    <mergeCell ref="CB30:CR30"/>
    <mergeCell ref="CS26:DG26"/>
    <mergeCell ref="CB26:CR26"/>
    <mergeCell ref="BK26:CA26"/>
    <mergeCell ref="A30:AM30"/>
    <mergeCell ref="AN30:AS30"/>
    <mergeCell ref="AT30:BI30"/>
    <mergeCell ref="BK30:CA30"/>
    <mergeCell ref="BK27:CA27"/>
    <mergeCell ref="A28:AM28"/>
    <mergeCell ref="AN21:AS21"/>
    <mergeCell ref="CS24:DG24"/>
    <mergeCell ref="AT26:BI26"/>
    <mergeCell ref="CS21:DG21"/>
    <mergeCell ref="CB21:CR21"/>
    <mergeCell ref="BK21:CA21"/>
    <mergeCell ref="AT21:BI21"/>
    <mergeCell ref="AT23:BI23"/>
    <mergeCell ref="BK23:CA23"/>
    <mergeCell ref="CB23:CR23"/>
  </mergeCells>
  <phoneticPr fontId="0" type="noConversion"/>
  <pageMargins left="0" right="0" top="0.62992125984251968" bottom="0.19685039370078741" header="0.31496062992125984" footer="0.39370078740157483"/>
  <pageSetup paperSize="9" scale="11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98"/>
  <sheetViews>
    <sheetView tabSelected="1" workbookViewId="0">
      <selection activeCell="A69" sqref="A69:IV74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13" t="s">
        <v>6</v>
      </c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11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5" t="s">
        <v>16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8" t="s">
        <v>17</v>
      </c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111"/>
    </row>
    <row r="7" spans="1:166" ht="15" customHeight="1">
      <c r="A7" s="115" t="s">
        <v>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"/>
      <c r="BD7" s="1"/>
      <c r="BE7" s="105" t="s">
        <v>18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7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108"/>
    </row>
    <row r="8" spans="1:166" ht="1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8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8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5" t="s">
        <v>19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8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111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8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111"/>
    </row>
    <row r="12" spans="1:166" ht="15" customHeight="1" thickBo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2">
        <v>383</v>
      </c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80"/>
    </row>
    <row r="13" spans="1:16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6" t="s">
        <v>78</v>
      </c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2" t="s">
        <v>79</v>
      </c>
    </row>
    <row r="14" spans="1:166" ht="12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</row>
    <row r="15" spans="1:166" ht="24" customHeight="1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8"/>
      <c r="AK15" s="66" t="s">
        <v>22</v>
      </c>
      <c r="AL15" s="67"/>
      <c r="AM15" s="67"/>
      <c r="AN15" s="67"/>
      <c r="AO15" s="67"/>
      <c r="AP15" s="68"/>
      <c r="AQ15" s="66" t="s">
        <v>80</v>
      </c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8"/>
      <c r="BC15" s="66" t="s">
        <v>81</v>
      </c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8"/>
      <c r="BU15" s="66" t="s">
        <v>82</v>
      </c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8"/>
      <c r="CH15" s="96" t="s">
        <v>25</v>
      </c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8"/>
      <c r="EK15" s="96" t="s">
        <v>83</v>
      </c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102"/>
    </row>
    <row r="16" spans="1:166" ht="78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1"/>
      <c r="AK16" s="69"/>
      <c r="AL16" s="70"/>
      <c r="AM16" s="70"/>
      <c r="AN16" s="70"/>
      <c r="AO16" s="70"/>
      <c r="AP16" s="71"/>
      <c r="AQ16" s="69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1"/>
      <c r="BC16" s="69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1"/>
      <c r="BU16" s="69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97" t="s">
        <v>84</v>
      </c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8"/>
      <c r="CX16" s="96" t="s">
        <v>28</v>
      </c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8"/>
      <c r="DK16" s="96" t="s">
        <v>29</v>
      </c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8"/>
      <c r="DX16" s="96" t="s">
        <v>30</v>
      </c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8"/>
      <c r="EK16" s="69" t="s">
        <v>85</v>
      </c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1"/>
      <c r="EX16" s="96" t="s">
        <v>86</v>
      </c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102"/>
    </row>
    <row r="17" spans="1:166" ht="14.25" customHeight="1" thickBot="1">
      <c r="A17" s="72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3"/>
      <c r="AK17" s="74">
        <v>2</v>
      </c>
      <c r="AL17" s="75"/>
      <c r="AM17" s="75"/>
      <c r="AN17" s="75"/>
      <c r="AO17" s="75"/>
      <c r="AP17" s="76"/>
      <c r="AQ17" s="74">
        <v>3</v>
      </c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  <c r="BC17" s="74">
        <v>4</v>
      </c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6"/>
      <c r="BU17" s="74">
        <v>5</v>
      </c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6"/>
      <c r="CH17" s="74">
        <v>6</v>
      </c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6"/>
      <c r="CX17" s="74">
        <v>7</v>
      </c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6"/>
      <c r="DK17" s="74">
        <v>8</v>
      </c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6"/>
      <c r="DX17" s="74">
        <v>9</v>
      </c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6"/>
      <c r="EK17" s="74">
        <v>10</v>
      </c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9">
        <v>11</v>
      </c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80"/>
    </row>
    <row r="18" spans="1:166" ht="15" customHeight="1">
      <c r="A18" s="101" t="s">
        <v>87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83" t="s">
        <v>88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8">
        <v>5737786.4500000002</v>
      </c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>
        <v>5737786.4500000002</v>
      </c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>
        <v>5707798.0300000003</v>
      </c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>
        <f t="shared" ref="DX18:DX68" si="0">CH18+CX18+DK18</f>
        <v>5707798.0300000003</v>
      </c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>
        <f t="shared" ref="EK18:EK67" si="1">BC18-DX18</f>
        <v>29988.419999999925</v>
      </c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>
        <f t="shared" ref="EX18:EX67" si="2">BU18-DX18</f>
        <v>29988.419999999925</v>
      </c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9"/>
    </row>
    <row r="19" spans="1:166" ht="15" customHeight="1">
      <c r="A19" s="26" t="s">
        <v>33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48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17">
        <v>5737786.4500000002</v>
      </c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>
        <v>5737786.4500000002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>
        <v>5707798.0300000003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>
        <f t="shared" si="0"/>
        <v>5707798.0300000003</v>
      </c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>
        <f t="shared" si="1"/>
        <v>29988.419999999925</v>
      </c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>
        <f t="shared" si="2"/>
        <v>29988.419999999925</v>
      </c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8"/>
    </row>
    <row r="20" spans="1:166" ht="12.75">
      <c r="A20" s="90" t="s">
        <v>89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1"/>
      <c r="AK20" s="48"/>
      <c r="AL20" s="49"/>
      <c r="AM20" s="49"/>
      <c r="AN20" s="49"/>
      <c r="AO20" s="49"/>
      <c r="AP20" s="49"/>
      <c r="AQ20" s="49" t="s">
        <v>90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17">
        <v>806843.7</v>
      </c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>
        <v>806843.7</v>
      </c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>
        <v>806843.7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>
        <f t="shared" si="0"/>
        <v>806843.7</v>
      </c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>
        <f t="shared" si="1"/>
        <v>0</v>
      </c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>
        <f t="shared" si="2"/>
        <v>0</v>
      </c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8"/>
    </row>
    <row r="21" spans="1:166" ht="24.4" customHeight="1">
      <c r="A21" s="90" t="s">
        <v>91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K21" s="48"/>
      <c r="AL21" s="49"/>
      <c r="AM21" s="49"/>
      <c r="AN21" s="49"/>
      <c r="AO21" s="49"/>
      <c r="AP21" s="49"/>
      <c r="AQ21" s="49" t="s">
        <v>92</v>
      </c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17">
        <v>265910.3</v>
      </c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>
        <v>265910.3</v>
      </c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>
        <v>265910.3</v>
      </c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>
        <f t="shared" si="0"/>
        <v>265910.3</v>
      </c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>
        <f t="shared" si="1"/>
        <v>0</v>
      </c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>
        <f t="shared" si="2"/>
        <v>0</v>
      </c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8"/>
    </row>
    <row r="22" spans="1:166" ht="12.75">
      <c r="A22" s="90" t="s">
        <v>89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1"/>
      <c r="AK22" s="48"/>
      <c r="AL22" s="49"/>
      <c r="AM22" s="49"/>
      <c r="AN22" s="49"/>
      <c r="AO22" s="49"/>
      <c r="AP22" s="49"/>
      <c r="AQ22" s="49" t="s">
        <v>93</v>
      </c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17">
        <v>410200.03</v>
      </c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>
        <v>410200.03</v>
      </c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>
        <v>410200.03</v>
      </c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>
        <f t="shared" si="0"/>
        <v>410200.03</v>
      </c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>
        <f t="shared" si="1"/>
        <v>0</v>
      </c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>
        <f t="shared" si="2"/>
        <v>0</v>
      </c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8"/>
    </row>
    <row r="23" spans="1:166" ht="24.4" customHeight="1">
      <c r="A23" s="90" t="s">
        <v>91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1"/>
      <c r="AK23" s="48"/>
      <c r="AL23" s="49"/>
      <c r="AM23" s="49"/>
      <c r="AN23" s="49"/>
      <c r="AO23" s="49"/>
      <c r="AP23" s="49"/>
      <c r="AQ23" s="49" t="s">
        <v>94</v>
      </c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17">
        <v>126804.79</v>
      </c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>
        <v>126804.79</v>
      </c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>
        <v>126171.79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>
        <f t="shared" si="0"/>
        <v>126171.79</v>
      </c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>
        <f t="shared" si="1"/>
        <v>633</v>
      </c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>
        <f t="shared" si="2"/>
        <v>633</v>
      </c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8"/>
    </row>
    <row r="24" spans="1:166" ht="12.75">
      <c r="A24" s="90" t="s">
        <v>95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1"/>
      <c r="AK24" s="48"/>
      <c r="AL24" s="49"/>
      <c r="AM24" s="49"/>
      <c r="AN24" s="49"/>
      <c r="AO24" s="49"/>
      <c r="AP24" s="49"/>
      <c r="AQ24" s="49" t="s">
        <v>96</v>
      </c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17">
        <v>28000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>
        <v>28000</v>
      </c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>
        <v>28000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>
        <f t="shared" si="0"/>
        <v>28000</v>
      </c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>
        <f t="shared" si="1"/>
        <v>0</v>
      </c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>
        <f t="shared" si="2"/>
        <v>0</v>
      </c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8"/>
    </row>
    <row r="25" spans="1:166" ht="12.75">
      <c r="A25" s="90" t="s">
        <v>97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1"/>
      <c r="AK25" s="48"/>
      <c r="AL25" s="49"/>
      <c r="AM25" s="49"/>
      <c r="AN25" s="49"/>
      <c r="AO25" s="49"/>
      <c r="AP25" s="49"/>
      <c r="AQ25" s="49" t="s">
        <v>98</v>
      </c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17">
        <v>2378.04</v>
      </c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>
        <v>2378.04</v>
      </c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>
        <v>2378.04</v>
      </c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>
        <f t="shared" si="0"/>
        <v>2378.04</v>
      </c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>
        <f t="shared" si="1"/>
        <v>0</v>
      </c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>
        <f t="shared" si="2"/>
        <v>0</v>
      </c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8"/>
    </row>
    <row r="26" spans="1:166" ht="24.4" customHeight="1">
      <c r="A26" s="90" t="s">
        <v>99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1"/>
      <c r="AK26" s="48"/>
      <c r="AL26" s="49"/>
      <c r="AM26" s="49"/>
      <c r="AN26" s="49"/>
      <c r="AO26" s="49"/>
      <c r="AP26" s="49"/>
      <c r="AQ26" s="49" t="s">
        <v>100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17">
        <v>13171.72</v>
      </c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>
        <v>13171.72</v>
      </c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>
        <v>13171.72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>
        <f t="shared" si="0"/>
        <v>13171.72</v>
      </c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>
        <f t="shared" si="1"/>
        <v>0</v>
      </c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>
        <f t="shared" si="2"/>
        <v>0</v>
      </c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8"/>
    </row>
    <row r="27" spans="1:166" ht="12.75">
      <c r="A27" s="90" t="s">
        <v>101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1"/>
      <c r="AK27" s="48"/>
      <c r="AL27" s="49"/>
      <c r="AM27" s="49"/>
      <c r="AN27" s="49"/>
      <c r="AO27" s="49"/>
      <c r="AP27" s="49"/>
      <c r="AQ27" s="49" t="s">
        <v>102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17">
        <v>176982.41</v>
      </c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>
        <v>176982.41</v>
      </c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>
        <v>165576.21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>
        <f t="shared" si="0"/>
        <v>165576.21</v>
      </c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>
        <f t="shared" si="1"/>
        <v>11406.200000000012</v>
      </c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>
        <f t="shared" si="2"/>
        <v>11406.200000000012</v>
      </c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8"/>
    </row>
    <row r="28" spans="1:166" ht="24.4" customHeight="1">
      <c r="A28" s="90" t="s">
        <v>103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1"/>
      <c r="AK28" s="48"/>
      <c r="AL28" s="49"/>
      <c r="AM28" s="49"/>
      <c r="AN28" s="49"/>
      <c r="AO28" s="49"/>
      <c r="AP28" s="49"/>
      <c r="AQ28" s="49" t="s">
        <v>104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17">
        <v>181720.47</v>
      </c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>
        <v>181720.47</v>
      </c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>
        <v>181719.02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>
        <f t="shared" si="0"/>
        <v>181719.02</v>
      </c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>
        <f t="shared" si="1"/>
        <v>1.4500000000116415</v>
      </c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>
        <f t="shared" si="2"/>
        <v>1.4500000000116415</v>
      </c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8"/>
    </row>
    <row r="29" spans="1:166" ht="24.4" customHeight="1">
      <c r="A29" s="90" t="s">
        <v>105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1"/>
      <c r="AK29" s="48"/>
      <c r="AL29" s="49"/>
      <c r="AM29" s="49"/>
      <c r="AN29" s="49"/>
      <c r="AO29" s="49"/>
      <c r="AP29" s="49"/>
      <c r="AQ29" s="49" t="s">
        <v>106</v>
      </c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17">
        <v>37732</v>
      </c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>
        <v>37732</v>
      </c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>
        <v>37732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>
        <f t="shared" si="0"/>
        <v>37732</v>
      </c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>
        <f t="shared" si="1"/>
        <v>0</v>
      </c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>
        <f t="shared" si="2"/>
        <v>0</v>
      </c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8"/>
    </row>
    <row r="30" spans="1:166" ht="12.75">
      <c r="A30" s="90" t="s">
        <v>97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K30" s="48"/>
      <c r="AL30" s="49"/>
      <c r="AM30" s="49"/>
      <c r="AN30" s="49"/>
      <c r="AO30" s="49"/>
      <c r="AP30" s="49"/>
      <c r="AQ30" s="49" t="s">
        <v>107</v>
      </c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17">
        <v>126160</v>
      </c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>
        <v>126160</v>
      </c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>
        <v>123176.93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>
        <f t="shared" si="0"/>
        <v>123176.93</v>
      </c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>
        <f t="shared" si="1"/>
        <v>2983.070000000007</v>
      </c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>
        <f t="shared" si="2"/>
        <v>2983.070000000007</v>
      </c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8"/>
    </row>
    <row r="31" spans="1:166" ht="12.75">
      <c r="A31" s="90" t="s">
        <v>108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1"/>
      <c r="AK31" s="48"/>
      <c r="AL31" s="49"/>
      <c r="AM31" s="49"/>
      <c r="AN31" s="49"/>
      <c r="AO31" s="49"/>
      <c r="AP31" s="49"/>
      <c r="AQ31" s="49" t="s">
        <v>109</v>
      </c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17">
        <v>8788</v>
      </c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>
        <v>8788</v>
      </c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>
        <v>8788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>
        <f t="shared" si="0"/>
        <v>8788</v>
      </c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>
        <f t="shared" si="1"/>
        <v>0</v>
      </c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>
        <f t="shared" si="2"/>
        <v>0</v>
      </c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8"/>
    </row>
    <row r="32" spans="1:166" ht="48.6" customHeight="1">
      <c r="A32" s="90" t="s">
        <v>110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  <c r="AK32" s="48"/>
      <c r="AL32" s="49"/>
      <c r="AM32" s="49"/>
      <c r="AN32" s="49"/>
      <c r="AO32" s="49"/>
      <c r="AP32" s="49"/>
      <c r="AQ32" s="49" t="s">
        <v>111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17">
        <v>2485.4899999999998</v>
      </c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>
        <v>2485.4899999999998</v>
      </c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>
        <v>1500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>
        <f t="shared" si="0"/>
        <v>1500</v>
      </c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>
        <f t="shared" si="1"/>
        <v>985.48999999999978</v>
      </c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>
        <f t="shared" si="2"/>
        <v>985.48999999999978</v>
      </c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8"/>
    </row>
    <row r="33" spans="1:166" ht="12.75">
      <c r="A33" s="90" t="s">
        <v>108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48"/>
      <c r="AL33" s="49"/>
      <c r="AM33" s="49"/>
      <c r="AN33" s="49"/>
      <c r="AO33" s="49"/>
      <c r="AP33" s="49"/>
      <c r="AQ33" s="49" t="s">
        <v>112</v>
      </c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17">
        <v>5000</v>
      </c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>
        <v>5000</v>
      </c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>
        <v>5000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>
        <f t="shared" si="0"/>
        <v>5000</v>
      </c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>
        <f t="shared" si="1"/>
        <v>0</v>
      </c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>
        <f t="shared" si="2"/>
        <v>0</v>
      </c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8"/>
    </row>
    <row r="34" spans="1:166" ht="12.75">
      <c r="A34" s="90" t="s">
        <v>89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1"/>
      <c r="AK34" s="48"/>
      <c r="AL34" s="49"/>
      <c r="AM34" s="49"/>
      <c r="AN34" s="49"/>
      <c r="AO34" s="49"/>
      <c r="AP34" s="49"/>
      <c r="AQ34" s="49" t="s">
        <v>113</v>
      </c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17">
        <v>462653.1</v>
      </c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>
        <v>462653.1</v>
      </c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>
        <v>462643.07</v>
      </c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>
        <f t="shared" si="0"/>
        <v>462643.07</v>
      </c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>
        <f t="shared" si="1"/>
        <v>10.029999999969732</v>
      </c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>
        <f t="shared" si="2"/>
        <v>10.029999999969732</v>
      </c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8"/>
    </row>
    <row r="35" spans="1:166" ht="24.4" customHeight="1">
      <c r="A35" s="90" t="s">
        <v>91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  <c r="AK35" s="48"/>
      <c r="AL35" s="49"/>
      <c r="AM35" s="49"/>
      <c r="AN35" s="49"/>
      <c r="AO35" s="49"/>
      <c r="AP35" s="49"/>
      <c r="AQ35" s="49" t="s">
        <v>114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17">
        <v>140481.18</v>
      </c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>
        <v>140481.18</v>
      </c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>
        <v>139718.21</v>
      </c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>
        <f t="shared" si="0"/>
        <v>139718.21</v>
      </c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>
        <f t="shared" si="1"/>
        <v>762.97000000000116</v>
      </c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>
        <f t="shared" si="2"/>
        <v>762.97000000000116</v>
      </c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8"/>
    </row>
    <row r="36" spans="1:166" ht="12.75">
      <c r="A36" s="90" t="s">
        <v>101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48"/>
      <c r="AL36" s="49"/>
      <c r="AM36" s="49"/>
      <c r="AN36" s="49"/>
      <c r="AO36" s="49"/>
      <c r="AP36" s="49"/>
      <c r="AQ36" s="49" t="s">
        <v>115</v>
      </c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17">
        <v>24000</v>
      </c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>
        <v>24000</v>
      </c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>
        <v>24000</v>
      </c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>
        <f t="shared" si="0"/>
        <v>24000</v>
      </c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>
        <f t="shared" si="1"/>
        <v>0</v>
      </c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>
        <f t="shared" si="2"/>
        <v>0</v>
      </c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8"/>
    </row>
    <row r="37" spans="1:166" ht="24.4" customHeight="1">
      <c r="A37" s="90" t="s">
        <v>105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48"/>
      <c r="AL37" s="49"/>
      <c r="AM37" s="49"/>
      <c r="AN37" s="49"/>
      <c r="AO37" s="49"/>
      <c r="AP37" s="49"/>
      <c r="AQ37" s="49" t="s">
        <v>116</v>
      </c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17">
        <v>1500</v>
      </c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>
        <v>1500</v>
      </c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>
        <v>1500</v>
      </c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>
        <f t="shared" si="0"/>
        <v>1500</v>
      </c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>
        <f t="shared" si="1"/>
        <v>0</v>
      </c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>
        <f t="shared" si="2"/>
        <v>0</v>
      </c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8"/>
    </row>
    <row r="38" spans="1:166" ht="36.4" customHeight="1">
      <c r="A38" s="90" t="s">
        <v>117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48"/>
      <c r="AL38" s="49"/>
      <c r="AM38" s="49"/>
      <c r="AN38" s="49"/>
      <c r="AO38" s="49"/>
      <c r="AP38" s="49"/>
      <c r="AQ38" s="49" t="s">
        <v>118</v>
      </c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17">
        <v>59500</v>
      </c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>
        <v>59500</v>
      </c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>
        <v>59500</v>
      </c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>
        <f t="shared" si="0"/>
        <v>59500</v>
      </c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>
        <f t="shared" si="1"/>
        <v>0</v>
      </c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>
        <f t="shared" si="2"/>
        <v>0</v>
      </c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8"/>
    </row>
    <row r="39" spans="1:166" ht="12.75">
      <c r="A39" s="90" t="s">
        <v>119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48"/>
      <c r="AL39" s="49"/>
      <c r="AM39" s="49"/>
      <c r="AN39" s="49"/>
      <c r="AO39" s="49"/>
      <c r="AP39" s="49"/>
      <c r="AQ39" s="49" t="s">
        <v>120</v>
      </c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17">
        <v>1103</v>
      </c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>
        <v>1103</v>
      </c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>
        <v>1103</v>
      </c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>
        <f t="shared" si="0"/>
        <v>1103</v>
      </c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>
        <f t="shared" si="1"/>
        <v>0</v>
      </c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>
        <f t="shared" si="2"/>
        <v>0</v>
      </c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8"/>
    </row>
    <row r="40" spans="1:166" ht="12.75">
      <c r="A40" s="90" t="s">
        <v>89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48"/>
      <c r="AL40" s="49"/>
      <c r="AM40" s="49"/>
      <c r="AN40" s="49"/>
      <c r="AO40" s="49"/>
      <c r="AP40" s="49"/>
      <c r="AQ40" s="49" t="s">
        <v>121</v>
      </c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17">
        <v>88884</v>
      </c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>
        <v>88884</v>
      </c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>
        <v>88884</v>
      </c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>
        <f t="shared" si="0"/>
        <v>88884</v>
      </c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>
        <f t="shared" si="1"/>
        <v>0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>
        <f t="shared" si="2"/>
        <v>0</v>
      </c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8"/>
    </row>
    <row r="41" spans="1:166" ht="24.4" customHeight="1">
      <c r="A41" s="90" t="s">
        <v>91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48"/>
      <c r="AL41" s="49"/>
      <c r="AM41" s="49"/>
      <c r="AN41" s="49"/>
      <c r="AO41" s="49"/>
      <c r="AP41" s="49"/>
      <c r="AQ41" s="49" t="s">
        <v>122</v>
      </c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17">
        <v>26841</v>
      </c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>
        <v>26841</v>
      </c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26841</v>
      </c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>
        <f t="shared" si="0"/>
        <v>26841</v>
      </c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>
        <f t="shared" si="1"/>
        <v>0</v>
      </c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>
        <f t="shared" si="2"/>
        <v>0</v>
      </c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8"/>
    </row>
    <row r="42" spans="1:166" ht="24.4" customHeight="1">
      <c r="A42" s="90" t="s">
        <v>105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48"/>
      <c r="AL42" s="49"/>
      <c r="AM42" s="49"/>
      <c r="AN42" s="49"/>
      <c r="AO42" s="49"/>
      <c r="AP42" s="49"/>
      <c r="AQ42" s="49" t="s">
        <v>123</v>
      </c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17">
        <v>10700</v>
      </c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>
        <v>10700</v>
      </c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>
        <v>10700</v>
      </c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>
        <f t="shared" si="0"/>
        <v>10700</v>
      </c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>
        <f t="shared" si="1"/>
        <v>0</v>
      </c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>
        <f t="shared" si="2"/>
        <v>0</v>
      </c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8"/>
    </row>
    <row r="43" spans="1:166" ht="24.4" customHeight="1">
      <c r="A43" s="90" t="s">
        <v>99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48"/>
      <c r="AL43" s="49"/>
      <c r="AM43" s="49"/>
      <c r="AN43" s="49"/>
      <c r="AO43" s="49"/>
      <c r="AP43" s="49"/>
      <c r="AQ43" s="49" t="s">
        <v>124</v>
      </c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17">
        <v>184322</v>
      </c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>
        <v>184322</v>
      </c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>
        <v>184322</v>
      </c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>
        <f t="shared" si="0"/>
        <v>184322</v>
      </c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>
        <f t="shared" si="1"/>
        <v>0</v>
      </c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>
        <f t="shared" si="2"/>
        <v>0</v>
      </c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8"/>
    </row>
    <row r="44" spans="1:166" ht="12.75">
      <c r="A44" s="90" t="s">
        <v>101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48"/>
      <c r="AL44" s="49"/>
      <c r="AM44" s="49"/>
      <c r="AN44" s="49"/>
      <c r="AO44" s="49"/>
      <c r="AP44" s="49"/>
      <c r="AQ44" s="49" t="s">
        <v>125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7">
        <v>84720</v>
      </c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>
        <v>84720</v>
      </c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>
        <v>84720</v>
      </c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>
        <f t="shared" si="0"/>
        <v>84720</v>
      </c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>
        <f t="shared" si="1"/>
        <v>0</v>
      </c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>
        <f t="shared" si="2"/>
        <v>0</v>
      </c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8"/>
    </row>
    <row r="45" spans="1:166" ht="24.4" customHeight="1">
      <c r="A45" s="90" t="s">
        <v>126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48"/>
      <c r="AL45" s="49"/>
      <c r="AM45" s="49"/>
      <c r="AN45" s="49"/>
      <c r="AO45" s="49"/>
      <c r="AP45" s="49"/>
      <c r="AQ45" s="49" t="s">
        <v>127</v>
      </c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17">
        <v>273000</v>
      </c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>
        <v>273000</v>
      </c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>
        <v>273000</v>
      </c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>
        <f t="shared" si="0"/>
        <v>273000</v>
      </c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>
        <f t="shared" si="1"/>
        <v>0</v>
      </c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>
        <f t="shared" si="2"/>
        <v>0</v>
      </c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8"/>
    </row>
    <row r="46" spans="1:166" ht="12.75">
      <c r="A46" s="90" t="s">
        <v>101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48"/>
      <c r="AL46" s="49"/>
      <c r="AM46" s="49"/>
      <c r="AN46" s="49"/>
      <c r="AO46" s="49"/>
      <c r="AP46" s="49"/>
      <c r="AQ46" s="49" t="s">
        <v>128</v>
      </c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17">
        <v>96813.1</v>
      </c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>
        <v>96813.1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>
        <v>96813.1</v>
      </c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>
        <f t="shared" si="0"/>
        <v>96813.1</v>
      </c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>
        <f t="shared" si="1"/>
        <v>0</v>
      </c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>
        <f t="shared" si="2"/>
        <v>0</v>
      </c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8"/>
    </row>
    <row r="47" spans="1:166" ht="12.75">
      <c r="A47" s="90" t="s">
        <v>119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48"/>
      <c r="AL47" s="49"/>
      <c r="AM47" s="49"/>
      <c r="AN47" s="49"/>
      <c r="AO47" s="49"/>
      <c r="AP47" s="49"/>
      <c r="AQ47" s="49" t="s">
        <v>129</v>
      </c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17">
        <v>8592.39</v>
      </c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>
        <v>8592.39</v>
      </c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>
        <v>8592.39</v>
      </c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>
        <f t="shared" si="0"/>
        <v>8592.39</v>
      </c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>
        <f t="shared" si="1"/>
        <v>0</v>
      </c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>
        <f t="shared" si="2"/>
        <v>0</v>
      </c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8"/>
    </row>
    <row r="48" spans="1:166" ht="12.75">
      <c r="A48" s="90" t="s">
        <v>97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48"/>
      <c r="AL48" s="49"/>
      <c r="AM48" s="49"/>
      <c r="AN48" s="49"/>
      <c r="AO48" s="49"/>
      <c r="AP48" s="49"/>
      <c r="AQ48" s="49" t="s">
        <v>130</v>
      </c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17">
        <v>470858.56</v>
      </c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>
        <v>470858.56</v>
      </c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>
        <v>470858.56</v>
      </c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>
        <f t="shared" si="0"/>
        <v>470858.56</v>
      </c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>
        <f t="shared" si="1"/>
        <v>0</v>
      </c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>
        <f t="shared" si="2"/>
        <v>0</v>
      </c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8"/>
    </row>
    <row r="49" spans="1:166" ht="12.75">
      <c r="A49" s="90" t="s">
        <v>101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48"/>
      <c r="AL49" s="49"/>
      <c r="AM49" s="49"/>
      <c r="AN49" s="49"/>
      <c r="AO49" s="49"/>
      <c r="AP49" s="49"/>
      <c r="AQ49" s="49" t="s">
        <v>131</v>
      </c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17">
        <v>19800</v>
      </c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>
        <v>19800</v>
      </c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>
        <v>19800</v>
      </c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>
        <f t="shared" si="0"/>
        <v>19800</v>
      </c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>
        <f t="shared" si="1"/>
        <v>0</v>
      </c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>
        <f t="shared" si="2"/>
        <v>0</v>
      </c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8"/>
    </row>
    <row r="50" spans="1:166" ht="24.4" customHeight="1">
      <c r="A50" s="90" t="s">
        <v>99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48"/>
      <c r="AL50" s="49"/>
      <c r="AM50" s="49"/>
      <c r="AN50" s="49"/>
      <c r="AO50" s="49"/>
      <c r="AP50" s="49"/>
      <c r="AQ50" s="49" t="s">
        <v>132</v>
      </c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7">
        <v>312591.76</v>
      </c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>
        <v>312591.76</v>
      </c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>
        <v>311923</v>
      </c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>
        <f t="shared" si="0"/>
        <v>311923</v>
      </c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>
        <f t="shared" si="1"/>
        <v>668.76000000000931</v>
      </c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>
        <f t="shared" si="2"/>
        <v>668.76000000000931</v>
      </c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8"/>
    </row>
    <row r="51" spans="1:166" ht="12.75">
      <c r="A51" s="90" t="s">
        <v>101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48"/>
      <c r="AL51" s="49"/>
      <c r="AM51" s="49"/>
      <c r="AN51" s="49"/>
      <c r="AO51" s="49"/>
      <c r="AP51" s="49"/>
      <c r="AQ51" s="49" t="s">
        <v>133</v>
      </c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7">
        <v>499624.17</v>
      </c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>
        <v>499624.17</v>
      </c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>
        <v>487907.72</v>
      </c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>
        <f t="shared" si="0"/>
        <v>487907.72</v>
      </c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>
        <f t="shared" si="1"/>
        <v>11716.450000000012</v>
      </c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>
        <f t="shared" si="2"/>
        <v>11716.450000000012</v>
      </c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8"/>
    </row>
    <row r="52" spans="1:166" ht="12.75">
      <c r="A52" s="90" t="s">
        <v>119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48"/>
      <c r="AL52" s="49"/>
      <c r="AM52" s="49"/>
      <c r="AN52" s="49"/>
      <c r="AO52" s="49"/>
      <c r="AP52" s="49"/>
      <c r="AQ52" s="49" t="s">
        <v>134</v>
      </c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17">
        <v>3395.6</v>
      </c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>
        <v>3395.6</v>
      </c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>
        <v>3395.6</v>
      </c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>
        <f t="shared" si="0"/>
        <v>3395.6</v>
      </c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>
        <f t="shared" si="1"/>
        <v>0</v>
      </c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>
        <f t="shared" si="2"/>
        <v>0</v>
      </c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8"/>
    </row>
    <row r="53" spans="1:166" ht="24.4" customHeight="1">
      <c r="A53" s="90" t="s">
        <v>135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48"/>
      <c r="AL53" s="49"/>
      <c r="AM53" s="49"/>
      <c r="AN53" s="49"/>
      <c r="AO53" s="49"/>
      <c r="AP53" s="49"/>
      <c r="AQ53" s="49" t="s">
        <v>136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17">
        <v>112000</v>
      </c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>
        <v>112000</v>
      </c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>
        <v>112000</v>
      </c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>
        <f t="shared" si="0"/>
        <v>112000</v>
      </c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>
        <f t="shared" si="1"/>
        <v>0</v>
      </c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>
        <f t="shared" si="2"/>
        <v>0</v>
      </c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8"/>
    </row>
    <row r="54" spans="1:166" ht="24.4" customHeight="1">
      <c r="A54" s="90" t="s">
        <v>137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48"/>
      <c r="AL54" s="49"/>
      <c r="AM54" s="49"/>
      <c r="AN54" s="49"/>
      <c r="AO54" s="49"/>
      <c r="AP54" s="49"/>
      <c r="AQ54" s="49" t="s">
        <v>138</v>
      </c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17">
        <v>173114</v>
      </c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>
        <v>173114</v>
      </c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>
        <v>173114</v>
      </c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>
        <f t="shared" si="0"/>
        <v>173114</v>
      </c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>
        <f t="shared" si="1"/>
        <v>0</v>
      </c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>
        <f t="shared" si="2"/>
        <v>0</v>
      </c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8"/>
    </row>
    <row r="55" spans="1:166" ht="24.4" customHeight="1">
      <c r="A55" s="90" t="s">
        <v>105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1"/>
      <c r="AK55" s="48"/>
      <c r="AL55" s="49"/>
      <c r="AM55" s="49"/>
      <c r="AN55" s="49"/>
      <c r="AO55" s="49"/>
      <c r="AP55" s="49"/>
      <c r="AQ55" s="49" t="s">
        <v>139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17">
        <v>26097</v>
      </c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>
        <v>26097</v>
      </c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>
        <v>26097</v>
      </c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>
        <f t="shared" si="0"/>
        <v>26097</v>
      </c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>
        <f t="shared" si="1"/>
        <v>0</v>
      </c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>
        <f t="shared" si="2"/>
        <v>0</v>
      </c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8"/>
    </row>
    <row r="56" spans="1:166" ht="12.75">
      <c r="A56" s="90" t="s">
        <v>97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48"/>
      <c r="AL56" s="49"/>
      <c r="AM56" s="49"/>
      <c r="AN56" s="49"/>
      <c r="AO56" s="49"/>
      <c r="AP56" s="49"/>
      <c r="AQ56" s="49" t="s">
        <v>140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17">
        <v>42141.440000000002</v>
      </c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>
        <v>42141.440000000002</v>
      </c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>
        <v>42141.440000000002</v>
      </c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>
        <f t="shared" si="0"/>
        <v>42141.440000000002</v>
      </c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>
        <f t="shared" si="1"/>
        <v>0</v>
      </c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>
        <f t="shared" si="2"/>
        <v>0</v>
      </c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8"/>
    </row>
    <row r="57" spans="1:166" ht="12.75">
      <c r="A57" s="90" t="s">
        <v>108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48"/>
      <c r="AL57" s="49"/>
      <c r="AM57" s="49"/>
      <c r="AN57" s="49"/>
      <c r="AO57" s="49"/>
      <c r="AP57" s="49"/>
      <c r="AQ57" s="49" t="s">
        <v>141</v>
      </c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17">
        <v>400</v>
      </c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>
        <v>400</v>
      </c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>
        <v>400</v>
      </c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>
        <f t="shared" si="0"/>
        <v>400</v>
      </c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>
        <f t="shared" si="1"/>
        <v>0</v>
      </c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>
        <f t="shared" si="2"/>
        <v>0</v>
      </c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8"/>
    </row>
    <row r="58" spans="1:166" ht="24.4" customHeight="1">
      <c r="A58" s="90" t="s">
        <v>142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48"/>
      <c r="AL58" s="49"/>
      <c r="AM58" s="49"/>
      <c r="AN58" s="49"/>
      <c r="AO58" s="49"/>
      <c r="AP58" s="49"/>
      <c r="AQ58" s="49" t="s">
        <v>143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17">
        <v>300</v>
      </c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>
        <v>300</v>
      </c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>
        <v>300</v>
      </c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>
        <f t="shared" si="0"/>
        <v>300</v>
      </c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>
        <f t="shared" si="1"/>
        <v>0</v>
      </c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>
        <f t="shared" si="2"/>
        <v>0</v>
      </c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8"/>
    </row>
    <row r="59" spans="1:166" ht="12.75">
      <c r="A59" s="90" t="s">
        <v>97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48"/>
      <c r="AL59" s="49"/>
      <c r="AM59" s="49"/>
      <c r="AN59" s="49"/>
      <c r="AO59" s="49"/>
      <c r="AP59" s="49"/>
      <c r="AQ59" s="49" t="s">
        <v>144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17">
        <v>6918.36</v>
      </c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>
        <v>6918.36</v>
      </c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>
        <v>6918.36</v>
      </c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>
        <f t="shared" si="0"/>
        <v>6918.36</v>
      </c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>
        <f t="shared" si="1"/>
        <v>0</v>
      </c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>
        <f t="shared" si="2"/>
        <v>0</v>
      </c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8"/>
    </row>
    <row r="60" spans="1:166" ht="12.75">
      <c r="A60" s="90" t="s">
        <v>101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48"/>
      <c r="AL60" s="49"/>
      <c r="AM60" s="49"/>
      <c r="AN60" s="49"/>
      <c r="AO60" s="49"/>
      <c r="AP60" s="49"/>
      <c r="AQ60" s="49" t="s">
        <v>145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17">
        <v>102152</v>
      </c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>
        <v>102152</v>
      </c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>
        <v>102152</v>
      </c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>
        <f t="shared" si="0"/>
        <v>102152</v>
      </c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>
        <f t="shared" si="1"/>
        <v>0</v>
      </c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>
        <f t="shared" si="2"/>
        <v>0</v>
      </c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8"/>
    </row>
    <row r="61" spans="1:166" ht="24.4" customHeight="1">
      <c r="A61" s="90" t="s">
        <v>137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48"/>
      <c r="AL61" s="49"/>
      <c r="AM61" s="49"/>
      <c r="AN61" s="49"/>
      <c r="AO61" s="49"/>
      <c r="AP61" s="49"/>
      <c r="AQ61" s="49" t="s">
        <v>146</v>
      </c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17">
        <v>37000</v>
      </c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>
        <v>37000</v>
      </c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>
        <v>37000</v>
      </c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>
        <f t="shared" si="0"/>
        <v>37000</v>
      </c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>
        <f t="shared" si="1"/>
        <v>0</v>
      </c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>
        <f t="shared" si="2"/>
        <v>0</v>
      </c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8"/>
    </row>
    <row r="62" spans="1:166" ht="24.4" customHeight="1">
      <c r="A62" s="90" t="s">
        <v>105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48"/>
      <c r="AL62" s="49"/>
      <c r="AM62" s="49"/>
      <c r="AN62" s="49"/>
      <c r="AO62" s="49"/>
      <c r="AP62" s="49"/>
      <c r="AQ62" s="49" t="s">
        <v>147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17">
        <v>10926.84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>
        <v>10926.84</v>
      </c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>
        <v>10926.84</v>
      </c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>
        <f t="shared" si="0"/>
        <v>10926.84</v>
      </c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>
        <f t="shared" si="1"/>
        <v>0</v>
      </c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>
        <f t="shared" si="2"/>
        <v>0</v>
      </c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8"/>
    </row>
    <row r="63" spans="1:166" ht="24.4" customHeight="1">
      <c r="A63" s="90" t="s">
        <v>99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48"/>
      <c r="AL63" s="49"/>
      <c r="AM63" s="49"/>
      <c r="AN63" s="49"/>
      <c r="AO63" s="49"/>
      <c r="AP63" s="49"/>
      <c r="AQ63" s="49" t="s">
        <v>148</v>
      </c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17">
        <v>15982</v>
      </c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>
        <v>15982</v>
      </c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>
        <v>15982</v>
      </c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>
        <f t="shared" si="0"/>
        <v>15982</v>
      </c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>
        <f t="shared" si="1"/>
        <v>0</v>
      </c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>
        <f t="shared" si="2"/>
        <v>0</v>
      </c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8"/>
    </row>
    <row r="64" spans="1:166" ht="12.75">
      <c r="A64" s="90" t="s">
        <v>101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48"/>
      <c r="AL64" s="49"/>
      <c r="AM64" s="49"/>
      <c r="AN64" s="49"/>
      <c r="AO64" s="49"/>
      <c r="AP64" s="49"/>
      <c r="AQ64" s="49" t="s">
        <v>149</v>
      </c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17">
        <v>41327</v>
      </c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>
        <v>41327</v>
      </c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>
        <v>41327</v>
      </c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>
        <f t="shared" si="0"/>
        <v>41327</v>
      </c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>
        <f t="shared" si="1"/>
        <v>0</v>
      </c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>
        <f t="shared" si="2"/>
        <v>0</v>
      </c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8"/>
    </row>
    <row r="65" spans="1:166" ht="24.4" customHeight="1">
      <c r="A65" s="90" t="s">
        <v>137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48"/>
      <c r="AL65" s="49"/>
      <c r="AM65" s="49"/>
      <c r="AN65" s="49"/>
      <c r="AO65" s="49"/>
      <c r="AP65" s="49"/>
      <c r="AQ65" s="49" t="s">
        <v>150</v>
      </c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17">
        <v>170000</v>
      </c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>
        <v>170000</v>
      </c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>
        <v>170000</v>
      </c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>
        <f t="shared" si="0"/>
        <v>170000</v>
      </c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>
        <f t="shared" si="1"/>
        <v>0</v>
      </c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>
        <f t="shared" si="2"/>
        <v>0</v>
      </c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8"/>
    </row>
    <row r="66" spans="1:166" ht="24.4" customHeight="1">
      <c r="A66" s="90" t="s">
        <v>126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48"/>
      <c r="AL66" s="49"/>
      <c r="AM66" s="49"/>
      <c r="AN66" s="49"/>
      <c r="AO66" s="49"/>
      <c r="AP66" s="49"/>
      <c r="AQ66" s="49" t="s">
        <v>151</v>
      </c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17">
        <v>23050</v>
      </c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>
        <v>23050</v>
      </c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>
        <v>23050</v>
      </c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>
        <f t="shared" si="0"/>
        <v>23050</v>
      </c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>
        <f t="shared" si="1"/>
        <v>0</v>
      </c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>
        <f t="shared" si="2"/>
        <v>0</v>
      </c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8"/>
    </row>
    <row r="67" spans="1:166" ht="24.4" customHeight="1">
      <c r="A67" s="90" t="s">
        <v>105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1"/>
      <c r="AK67" s="48"/>
      <c r="AL67" s="49"/>
      <c r="AM67" s="49"/>
      <c r="AN67" s="49"/>
      <c r="AO67" s="49"/>
      <c r="AP67" s="49"/>
      <c r="AQ67" s="49" t="s">
        <v>152</v>
      </c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17">
        <v>14821</v>
      </c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>
        <v>14821</v>
      </c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>
        <v>14000</v>
      </c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>
        <f t="shared" si="0"/>
        <v>14000</v>
      </c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>
        <f t="shared" si="1"/>
        <v>821</v>
      </c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>
        <f t="shared" si="2"/>
        <v>821</v>
      </c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8"/>
    </row>
    <row r="68" spans="1:166" ht="24" customHeight="1" thickBot="1">
      <c r="A68" s="92" t="s">
        <v>153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  <c r="AK68" s="39" t="s">
        <v>154</v>
      </c>
      <c r="AL68" s="40"/>
      <c r="AM68" s="40"/>
      <c r="AN68" s="40"/>
      <c r="AO68" s="40"/>
      <c r="AP68" s="40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34">
        <v>-22044.69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>
        <v>-22044.69</v>
      </c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>
        <v>499221.22</v>
      </c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17">
        <f t="shared" si="0"/>
        <v>499221.22</v>
      </c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5"/>
    </row>
    <row r="69" spans="1:16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6" t="s">
        <v>155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6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2" t="s">
        <v>156</v>
      </c>
    </row>
    <row r="70" spans="1:166" ht="12.7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</row>
    <row r="71" spans="1:166" ht="11.25" customHeight="1">
      <c r="A71" s="67" t="s">
        <v>21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8"/>
      <c r="AP71" s="66" t="s">
        <v>22</v>
      </c>
      <c r="AQ71" s="67"/>
      <c r="AR71" s="67"/>
      <c r="AS71" s="67"/>
      <c r="AT71" s="67"/>
      <c r="AU71" s="68"/>
      <c r="AV71" s="66" t="s">
        <v>157</v>
      </c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8"/>
      <c r="BL71" s="66" t="s">
        <v>81</v>
      </c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8"/>
      <c r="CF71" s="96" t="s">
        <v>25</v>
      </c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8"/>
      <c r="ET71" s="66" t="s">
        <v>26</v>
      </c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99"/>
    </row>
    <row r="72" spans="1:166" ht="69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1"/>
      <c r="AP72" s="69"/>
      <c r="AQ72" s="70"/>
      <c r="AR72" s="70"/>
      <c r="AS72" s="70"/>
      <c r="AT72" s="70"/>
      <c r="AU72" s="71"/>
      <c r="AV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1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1"/>
      <c r="CF72" s="97" t="s">
        <v>158</v>
      </c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8"/>
      <c r="CW72" s="96" t="s">
        <v>28</v>
      </c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8"/>
      <c r="DN72" s="96" t="s">
        <v>29</v>
      </c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8"/>
      <c r="EE72" s="96" t="s">
        <v>30</v>
      </c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8"/>
      <c r="ET72" s="69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100"/>
    </row>
    <row r="73" spans="1:166" ht="12" customHeight="1" thickBot="1">
      <c r="A73" s="72">
        <v>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3"/>
      <c r="AP73" s="74">
        <v>2</v>
      </c>
      <c r="AQ73" s="75"/>
      <c r="AR73" s="75"/>
      <c r="AS73" s="75"/>
      <c r="AT73" s="75"/>
      <c r="AU73" s="76"/>
      <c r="AV73" s="74">
        <v>3</v>
      </c>
      <c r="AW73" s="75"/>
      <c r="AX73" s="75"/>
      <c r="AY73" s="75"/>
      <c r="AZ73" s="75"/>
      <c r="BA73" s="75"/>
      <c r="BB73" s="75"/>
      <c r="BC73" s="75"/>
      <c r="BD73" s="75"/>
      <c r="BE73" s="77"/>
      <c r="BF73" s="77"/>
      <c r="BG73" s="77"/>
      <c r="BH73" s="77"/>
      <c r="BI73" s="77"/>
      <c r="BJ73" s="77"/>
      <c r="BK73" s="78"/>
      <c r="BL73" s="74">
        <v>4</v>
      </c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6"/>
      <c r="CF73" s="74">
        <v>5</v>
      </c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6"/>
      <c r="CW73" s="74">
        <v>6</v>
      </c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6"/>
      <c r="DN73" s="74">
        <v>7</v>
      </c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6"/>
      <c r="EE73" s="74">
        <v>8</v>
      </c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6"/>
      <c r="ET73" s="79">
        <v>9</v>
      </c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80"/>
    </row>
    <row r="74" spans="1:166" ht="37.5" customHeight="1">
      <c r="A74" s="81" t="s">
        <v>159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2"/>
      <c r="AP74" s="83" t="s">
        <v>160</v>
      </c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5"/>
      <c r="BF74" s="86"/>
      <c r="BG74" s="86"/>
      <c r="BH74" s="86"/>
      <c r="BI74" s="86"/>
      <c r="BJ74" s="86"/>
      <c r="BK74" s="87"/>
      <c r="BL74" s="88">
        <v>22044.69</v>
      </c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>
        <v>-499221.22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>
        <f t="shared" ref="EE74:EE88" si="3">CF74+CW74+DN74</f>
        <v>-499221.22</v>
      </c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>
        <f t="shared" ref="ET74:ET79" si="4">BL74-CF74-CW74-DN74</f>
        <v>521265.91</v>
      </c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9"/>
    </row>
    <row r="75" spans="1:166" ht="36.75" customHeight="1">
      <c r="A75" s="64" t="s">
        <v>161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5"/>
      <c r="AP75" s="48" t="s">
        <v>162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50"/>
      <c r="BF75" s="29"/>
      <c r="BG75" s="29"/>
      <c r="BH75" s="29"/>
      <c r="BI75" s="29"/>
      <c r="BJ75" s="29"/>
      <c r="BK75" s="30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9">
        <f t="shared" si="3"/>
        <v>0</v>
      </c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1"/>
      <c r="ET75" s="19">
        <f t="shared" si="4"/>
        <v>0</v>
      </c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63"/>
    </row>
    <row r="76" spans="1:166" ht="17.25" customHeight="1">
      <c r="A76" s="55" t="s">
        <v>163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6"/>
      <c r="AP76" s="57"/>
      <c r="AQ76" s="58"/>
      <c r="AR76" s="58"/>
      <c r="AS76" s="58"/>
      <c r="AT76" s="58"/>
      <c r="AU76" s="59"/>
      <c r="AV76" s="60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3"/>
      <c r="CF76" s="51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3"/>
      <c r="CW76" s="51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3"/>
      <c r="DN76" s="51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3"/>
      <c r="EE76" s="17">
        <f t="shared" si="3"/>
        <v>0</v>
      </c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>
        <f t="shared" si="4"/>
        <v>0</v>
      </c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8"/>
    </row>
    <row r="77" spans="1:166" ht="24" customHeight="1">
      <c r="A77" s="64" t="s">
        <v>164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5"/>
      <c r="AP77" s="48" t="s">
        <v>165</v>
      </c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50"/>
      <c r="BF77" s="29"/>
      <c r="BG77" s="29"/>
      <c r="BH77" s="29"/>
      <c r="BI77" s="29"/>
      <c r="BJ77" s="29"/>
      <c r="BK77" s="30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>
        <f t="shared" si="3"/>
        <v>0</v>
      </c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>
        <f t="shared" si="4"/>
        <v>0</v>
      </c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8"/>
    </row>
    <row r="78" spans="1:166" ht="17.25" customHeight="1">
      <c r="A78" s="55" t="s">
        <v>163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6"/>
      <c r="AP78" s="57"/>
      <c r="AQ78" s="58"/>
      <c r="AR78" s="58"/>
      <c r="AS78" s="58"/>
      <c r="AT78" s="58"/>
      <c r="AU78" s="59"/>
      <c r="AV78" s="60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3"/>
      <c r="CF78" s="51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3"/>
      <c r="CW78" s="51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3"/>
      <c r="DN78" s="51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3"/>
      <c r="EE78" s="17">
        <f t="shared" si="3"/>
        <v>0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>
        <f t="shared" si="4"/>
        <v>0</v>
      </c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8"/>
    </row>
    <row r="79" spans="1:166" ht="31.5" customHeight="1">
      <c r="A79" s="54" t="s">
        <v>166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48" t="s">
        <v>167</v>
      </c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50"/>
      <c r="BF79" s="29"/>
      <c r="BG79" s="29"/>
      <c r="BH79" s="29"/>
      <c r="BI79" s="29"/>
      <c r="BJ79" s="29"/>
      <c r="BK79" s="30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>
        <f t="shared" si="3"/>
        <v>0</v>
      </c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>
        <f t="shared" si="4"/>
        <v>0</v>
      </c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8"/>
    </row>
    <row r="80" spans="1:166" ht="15" customHeight="1" thickBot="1">
      <c r="A80" s="26" t="s">
        <v>168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48" t="s">
        <v>169</v>
      </c>
      <c r="AQ80" s="49"/>
      <c r="AR80" s="49"/>
      <c r="AS80" s="49"/>
      <c r="AT80" s="49"/>
      <c r="AU80" s="49"/>
      <c r="AV80" s="40"/>
      <c r="AW80" s="40"/>
      <c r="AX80" s="40"/>
      <c r="AY80" s="40"/>
      <c r="AZ80" s="40"/>
      <c r="BA80" s="40"/>
      <c r="BB80" s="40"/>
      <c r="BC80" s="40"/>
      <c r="BD80" s="40"/>
      <c r="BE80" s="41"/>
      <c r="BF80" s="42"/>
      <c r="BG80" s="42"/>
      <c r="BH80" s="42"/>
      <c r="BI80" s="42"/>
      <c r="BJ80" s="42"/>
      <c r="BK80" s="43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>
        <f t="shared" si="3"/>
        <v>0</v>
      </c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8"/>
    </row>
    <row r="81" spans="1:166" ht="15" customHeight="1" thickBot="1">
      <c r="A81" s="26" t="s">
        <v>170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7"/>
      <c r="AP81" s="28" t="s">
        <v>171</v>
      </c>
      <c r="AQ81" s="29"/>
      <c r="AR81" s="29"/>
      <c r="AS81" s="29"/>
      <c r="AT81" s="29"/>
      <c r="AU81" s="30"/>
      <c r="AV81" s="31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3"/>
      <c r="BL81" s="19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1"/>
      <c r="CF81" s="19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1"/>
      <c r="CW81" s="19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1"/>
      <c r="DN81" s="19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1"/>
      <c r="EE81" s="17">
        <f t="shared" si="3"/>
        <v>0</v>
      </c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8"/>
    </row>
    <row r="82" spans="1:166" ht="31.5" customHeight="1" thickBot="1">
      <c r="A82" s="25" t="s">
        <v>172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47"/>
      <c r="AP82" s="48" t="s">
        <v>173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50"/>
      <c r="BF82" s="29"/>
      <c r="BG82" s="29"/>
      <c r="BH82" s="29"/>
      <c r="BI82" s="29"/>
      <c r="BJ82" s="29"/>
      <c r="BK82" s="30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>
        <v>-499221.22</v>
      </c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>
        <f t="shared" si="3"/>
        <v>-499221.22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8"/>
    </row>
    <row r="83" spans="1:166" ht="38.25" customHeight="1" thickBot="1">
      <c r="A83" s="25" t="s">
        <v>174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7"/>
      <c r="AP83" s="28" t="s">
        <v>175</v>
      </c>
      <c r="AQ83" s="29"/>
      <c r="AR83" s="29"/>
      <c r="AS83" s="29"/>
      <c r="AT83" s="29"/>
      <c r="AU83" s="30"/>
      <c r="AV83" s="31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3"/>
      <c r="BL83" s="19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1"/>
      <c r="CF83" s="19">
        <v>-499221.22</v>
      </c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1"/>
      <c r="CW83" s="19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1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>
        <f t="shared" si="3"/>
        <v>-499221.22</v>
      </c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8"/>
    </row>
    <row r="84" spans="1:166" ht="36" customHeight="1" thickBot="1">
      <c r="A84" s="25" t="s">
        <v>176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7"/>
      <c r="AP84" s="48" t="s">
        <v>177</v>
      </c>
      <c r="AQ84" s="49"/>
      <c r="AR84" s="49"/>
      <c r="AS84" s="49"/>
      <c r="AT84" s="49"/>
      <c r="AU84" s="49"/>
      <c r="AV84" s="40"/>
      <c r="AW84" s="40"/>
      <c r="AX84" s="40"/>
      <c r="AY84" s="40"/>
      <c r="AZ84" s="40"/>
      <c r="BA84" s="40"/>
      <c r="BB84" s="40"/>
      <c r="BC84" s="40"/>
      <c r="BD84" s="40"/>
      <c r="BE84" s="41"/>
      <c r="BF84" s="42"/>
      <c r="BG84" s="42"/>
      <c r="BH84" s="42"/>
      <c r="BI84" s="42"/>
      <c r="BJ84" s="42"/>
      <c r="BK84" s="43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>
        <v>-6207019.25</v>
      </c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>
        <f t="shared" si="3"/>
        <v>-6207019.25</v>
      </c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8"/>
    </row>
    <row r="85" spans="1:166" ht="26.25" customHeight="1" thickBot="1">
      <c r="A85" s="25" t="s">
        <v>178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7"/>
      <c r="AP85" s="28" t="s">
        <v>179</v>
      </c>
      <c r="AQ85" s="29"/>
      <c r="AR85" s="29"/>
      <c r="AS85" s="29"/>
      <c r="AT85" s="29"/>
      <c r="AU85" s="30"/>
      <c r="AV85" s="31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3"/>
      <c r="BL85" s="19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1"/>
      <c r="CF85" s="19">
        <v>5707798.0300000003</v>
      </c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1"/>
      <c r="CW85" s="19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1"/>
      <c r="DN85" s="19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1"/>
      <c r="EE85" s="17">
        <f t="shared" si="3"/>
        <v>5707798.0300000003</v>
      </c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8"/>
    </row>
    <row r="86" spans="1:166" ht="27.75" customHeight="1" thickBot="1">
      <c r="A86" s="25" t="s">
        <v>180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47"/>
      <c r="AP86" s="48" t="s">
        <v>181</v>
      </c>
      <c r="AQ86" s="49"/>
      <c r="AR86" s="49"/>
      <c r="AS86" s="49"/>
      <c r="AT86" s="49"/>
      <c r="AU86" s="49"/>
      <c r="AV86" s="40"/>
      <c r="AW86" s="40"/>
      <c r="AX86" s="40"/>
      <c r="AY86" s="40"/>
      <c r="AZ86" s="40"/>
      <c r="BA86" s="40"/>
      <c r="BB86" s="40"/>
      <c r="BC86" s="40"/>
      <c r="BD86" s="40"/>
      <c r="BE86" s="41"/>
      <c r="BF86" s="42"/>
      <c r="BG86" s="42"/>
      <c r="BH86" s="42"/>
      <c r="BI86" s="42"/>
      <c r="BJ86" s="42"/>
      <c r="BK86" s="43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9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1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>
        <f t="shared" si="3"/>
        <v>0</v>
      </c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8"/>
    </row>
    <row r="87" spans="1:166" ht="24" customHeight="1" thickBot="1">
      <c r="A87" s="25" t="s">
        <v>182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7"/>
      <c r="AP87" s="28" t="s">
        <v>183</v>
      </c>
      <c r="AQ87" s="29"/>
      <c r="AR87" s="29"/>
      <c r="AS87" s="29"/>
      <c r="AT87" s="29"/>
      <c r="AU87" s="30"/>
      <c r="AV87" s="31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3"/>
      <c r="BL87" s="19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1"/>
      <c r="CF87" s="19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1"/>
      <c r="CW87" s="19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1"/>
      <c r="DN87" s="19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1"/>
      <c r="EE87" s="17">
        <f t="shared" si="3"/>
        <v>0</v>
      </c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8"/>
    </row>
    <row r="88" spans="1:166" ht="25.5" customHeight="1" thickBot="1">
      <c r="A88" s="36" t="s">
        <v>184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8"/>
      <c r="AP88" s="39" t="s">
        <v>185</v>
      </c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1"/>
      <c r="BF88" s="42"/>
      <c r="BG88" s="42"/>
      <c r="BH88" s="42"/>
      <c r="BI88" s="42"/>
      <c r="BJ88" s="42"/>
      <c r="BK88" s="43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44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6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>
        <f t="shared" si="3"/>
        <v>0</v>
      </c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5"/>
    </row>
    <row r="89" spans="1:16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</row>
    <row r="90" spans="1:16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</row>
    <row r="91" spans="1:166" ht="11.25" customHeight="1">
      <c r="A91" s="1" t="s">
        <v>186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"/>
      <c r="AG91" s="1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 t="s">
        <v>187</v>
      </c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</row>
    <row r="92" spans="1:166" ht="11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6" t="s">
        <v>188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"/>
      <c r="AG92" s="1"/>
      <c r="AH92" s="16" t="s">
        <v>189</v>
      </c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 t="s">
        <v>190</v>
      </c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"/>
      <c r="DR92" s="1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</row>
    <row r="93" spans="1:166" ht="11.25" customHeight="1">
      <c r="A93" s="1" t="s">
        <v>191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"/>
      <c r="AG93" s="1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6" t="s">
        <v>188</v>
      </c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7"/>
      <c r="DR93" s="7"/>
      <c r="DS93" s="16" t="s">
        <v>189</v>
      </c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</row>
    <row r="94" spans="1:16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6" t="s">
        <v>188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7"/>
      <c r="AG94" s="7"/>
      <c r="AH94" s="16" t="s">
        <v>189</v>
      </c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ht="11.25" customHeight="1">
      <c r="A96" s="23" t="s">
        <v>192</v>
      </c>
      <c r="B96" s="23"/>
      <c r="C96" s="24"/>
      <c r="D96" s="24"/>
      <c r="E96" s="24"/>
      <c r="F96" s="1" t="s">
        <v>192</v>
      </c>
      <c r="G96" s="1"/>
      <c r="H96" s="1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23">
        <v>200</v>
      </c>
      <c r="Z96" s="23"/>
      <c r="AA96" s="23"/>
      <c r="AB96" s="23"/>
      <c r="AC96" s="23"/>
      <c r="AD96" s="22"/>
      <c r="AE96" s="22"/>
      <c r="AF96" s="1"/>
      <c r="AG96" s="1" t="s">
        <v>193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1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1"/>
      <c r="CY97" s="1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1"/>
      <c r="DW97" s="1"/>
      <c r="DX97" s="2"/>
      <c r="DY97" s="2"/>
      <c r="DZ97" s="5"/>
      <c r="EA97" s="5"/>
      <c r="EB97" s="5"/>
      <c r="EC97" s="1"/>
      <c r="ED97" s="1"/>
      <c r="EE97" s="1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2"/>
      <c r="EW97" s="2"/>
      <c r="EX97" s="2"/>
      <c r="EY97" s="2"/>
      <c r="EZ97" s="2"/>
      <c r="FA97" s="8"/>
      <c r="FB97" s="8"/>
      <c r="FC97" s="1"/>
      <c r="FD97" s="1"/>
      <c r="FE97" s="1"/>
      <c r="FF97" s="1"/>
      <c r="FG97" s="1"/>
      <c r="FH97" s="1"/>
      <c r="FI97" s="1"/>
      <c r="FJ97" s="1"/>
    </row>
    <row r="98" spans="1:166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1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10"/>
      <c r="CY98" s="10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</sheetData>
  <mergeCells count="775">
    <mergeCell ref="ET4:FJ4"/>
    <mergeCell ref="ET5:FJ5"/>
    <mergeCell ref="X10:EB10"/>
    <mergeCell ref="ET10:FJ10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CH15:EJ15"/>
    <mergeCell ref="EK15:FJ15"/>
    <mergeCell ref="CH16:CW16"/>
    <mergeCell ref="CX16:DJ16"/>
    <mergeCell ref="ET11:FJ11"/>
    <mergeCell ref="ET12:FJ12"/>
    <mergeCell ref="A18:AJ18"/>
    <mergeCell ref="AK18:AP18"/>
    <mergeCell ref="AQ18:BB18"/>
    <mergeCell ref="BC18:BT18"/>
    <mergeCell ref="A14:FJ14"/>
    <mergeCell ref="A15:AJ16"/>
    <mergeCell ref="AK15:AP16"/>
    <mergeCell ref="AQ15:BB16"/>
    <mergeCell ref="BC15:BT16"/>
    <mergeCell ref="BU15:CG16"/>
    <mergeCell ref="BU18:CG18"/>
    <mergeCell ref="DK16:DW16"/>
    <mergeCell ref="DX16:EJ16"/>
    <mergeCell ref="EK16:EW16"/>
    <mergeCell ref="CH18:CW18"/>
    <mergeCell ref="CX18:DJ18"/>
    <mergeCell ref="DK18:DW18"/>
    <mergeCell ref="DX18:EJ18"/>
    <mergeCell ref="EK18:EW18"/>
    <mergeCell ref="EX16:FJ16"/>
    <mergeCell ref="A17:AJ17"/>
    <mergeCell ref="AK17:AP17"/>
    <mergeCell ref="AQ17:BB17"/>
    <mergeCell ref="BC17:BT17"/>
    <mergeCell ref="BU17:CG17"/>
    <mergeCell ref="CH17:CW17"/>
    <mergeCell ref="EX18:FJ18"/>
    <mergeCell ref="CX17:DJ17"/>
    <mergeCell ref="DK17:DW17"/>
    <mergeCell ref="DX17:EJ17"/>
    <mergeCell ref="EK17:EW17"/>
    <mergeCell ref="EX17:FJ17"/>
    <mergeCell ref="A19:AJ19"/>
    <mergeCell ref="AK19:AP19"/>
    <mergeCell ref="AQ19:BB19"/>
    <mergeCell ref="BC19:BT19"/>
    <mergeCell ref="BU19:CG19"/>
    <mergeCell ref="A20:AJ20"/>
    <mergeCell ref="AK20:AP20"/>
    <mergeCell ref="AQ20:BB20"/>
    <mergeCell ref="BC20:BT20"/>
    <mergeCell ref="EK20:EW20"/>
    <mergeCell ref="EX20:FJ20"/>
    <mergeCell ref="CX19:DJ19"/>
    <mergeCell ref="DK19:DW19"/>
    <mergeCell ref="DX19:EJ19"/>
    <mergeCell ref="EK19:EW19"/>
    <mergeCell ref="EX19:FJ19"/>
    <mergeCell ref="CX20:DJ20"/>
    <mergeCell ref="DK20:DW20"/>
    <mergeCell ref="DX20:EJ20"/>
    <mergeCell ref="A22:AJ22"/>
    <mergeCell ref="AK22:AP22"/>
    <mergeCell ref="AQ22:BB22"/>
    <mergeCell ref="BC22:BT22"/>
    <mergeCell ref="BU22:CG22"/>
    <mergeCell ref="A21:AJ21"/>
    <mergeCell ref="AK21:AP21"/>
    <mergeCell ref="AQ21:BB21"/>
    <mergeCell ref="BC21:BT21"/>
    <mergeCell ref="BU21:CG21"/>
    <mergeCell ref="CH22:CW22"/>
    <mergeCell ref="CX22:DJ22"/>
    <mergeCell ref="DK22:DW22"/>
    <mergeCell ref="CH21:CW21"/>
    <mergeCell ref="CH19:CW19"/>
    <mergeCell ref="CH20:CW20"/>
    <mergeCell ref="BU20:CG20"/>
    <mergeCell ref="DX22:EJ22"/>
    <mergeCell ref="EK22:EW22"/>
    <mergeCell ref="EX22:FJ22"/>
    <mergeCell ref="CX21:DJ21"/>
    <mergeCell ref="DK21:DW21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A24:AJ24"/>
    <mergeCell ref="AK24:AP24"/>
    <mergeCell ref="AQ24:BB24"/>
    <mergeCell ref="BC24:BT24"/>
    <mergeCell ref="EK24:EW24"/>
    <mergeCell ref="EX24:FJ24"/>
    <mergeCell ref="CX23:DJ23"/>
    <mergeCell ref="DK23:DW23"/>
    <mergeCell ref="DX23:EJ23"/>
    <mergeCell ref="EK23:EW23"/>
    <mergeCell ref="EX23:FJ23"/>
    <mergeCell ref="CX24:DJ24"/>
    <mergeCell ref="DK24:DW24"/>
    <mergeCell ref="DX24:EJ24"/>
    <mergeCell ref="A26:AJ26"/>
    <mergeCell ref="AK26:AP26"/>
    <mergeCell ref="AQ26:BB26"/>
    <mergeCell ref="BC26:BT26"/>
    <mergeCell ref="BU26:CG26"/>
    <mergeCell ref="A25:AJ25"/>
    <mergeCell ref="AK25:AP25"/>
    <mergeCell ref="AQ25:BB25"/>
    <mergeCell ref="BC25:BT25"/>
    <mergeCell ref="BU25:CG25"/>
    <mergeCell ref="CH26:CW26"/>
    <mergeCell ref="CX26:DJ26"/>
    <mergeCell ref="DK26:DW26"/>
    <mergeCell ref="CH25:CW25"/>
    <mergeCell ref="CH23:CW23"/>
    <mergeCell ref="CH24:CW24"/>
    <mergeCell ref="BU24:CG24"/>
    <mergeCell ref="DX26:EJ26"/>
    <mergeCell ref="EK26:EW26"/>
    <mergeCell ref="EX26:FJ26"/>
    <mergeCell ref="CX25:DJ25"/>
    <mergeCell ref="DK25:DW25"/>
    <mergeCell ref="DX25:EJ25"/>
    <mergeCell ref="EK25:EW25"/>
    <mergeCell ref="EX25:FJ25"/>
    <mergeCell ref="A27:AJ27"/>
    <mergeCell ref="AK27:AP27"/>
    <mergeCell ref="AQ27:BB27"/>
    <mergeCell ref="BC27:BT27"/>
    <mergeCell ref="BU27:CG27"/>
    <mergeCell ref="A28:AJ28"/>
    <mergeCell ref="AK28:AP28"/>
    <mergeCell ref="AQ28:BB28"/>
    <mergeCell ref="BC28:BT28"/>
    <mergeCell ref="EK28:EW28"/>
    <mergeCell ref="EX28:FJ28"/>
    <mergeCell ref="CX27:DJ27"/>
    <mergeCell ref="DK27:DW27"/>
    <mergeCell ref="DX27:EJ27"/>
    <mergeCell ref="EK27:EW27"/>
    <mergeCell ref="EX27:FJ27"/>
    <mergeCell ref="CX28:DJ28"/>
    <mergeCell ref="DK28:DW28"/>
    <mergeCell ref="DX28:EJ28"/>
    <mergeCell ref="A30:AJ30"/>
    <mergeCell ref="AK30:AP30"/>
    <mergeCell ref="AQ30:BB30"/>
    <mergeCell ref="BC30:BT30"/>
    <mergeCell ref="BU30:CG30"/>
    <mergeCell ref="A29:AJ29"/>
    <mergeCell ref="AK29:AP29"/>
    <mergeCell ref="AQ29:BB29"/>
    <mergeCell ref="BC29:BT29"/>
    <mergeCell ref="BU29:CG29"/>
    <mergeCell ref="CH30:CW30"/>
    <mergeCell ref="CX30:DJ30"/>
    <mergeCell ref="DK30:DW30"/>
    <mergeCell ref="CH29:CW29"/>
    <mergeCell ref="CH27:CW27"/>
    <mergeCell ref="CH28:CW28"/>
    <mergeCell ref="BU28:CG28"/>
    <mergeCell ref="DX30:EJ30"/>
    <mergeCell ref="EK30:EW30"/>
    <mergeCell ref="EX30:FJ30"/>
    <mergeCell ref="CX29:DJ29"/>
    <mergeCell ref="DK29:DW29"/>
    <mergeCell ref="DX29:EJ29"/>
    <mergeCell ref="EK29:EW29"/>
    <mergeCell ref="EX29:FJ29"/>
    <mergeCell ref="A31:AJ31"/>
    <mergeCell ref="AK31:AP31"/>
    <mergeCell ref="AQ31:BB31"/>
    <mergeCell ref="BC31:BT31"/>
    <mergeCell ref="BU31:CG31"/>
    <mergeCell ref="A32:AJ32"/>
    <mergeCell ref="AK32:AP32"/>
    <mergeCell ref="AQ32:BB32"/>
    <mergeCell ref="BC32:BT32"/>
    <mergeCell ref="EK32:EW32"/>
    <mergeCell ref="EX32:FJ32"/>
    <mergeCell ref="CX31:DJ31"/>
    <mergeCell ref="DK31:DW31"/>
    <mergeCell ref="DX31:EJ31"/>
    <mergeCell ref="EK31:EW31"/>
    <mergeCell ref="EX31:FJ31"/>
    <mergeCell ref="CX32:DJ32"/>
    <mergeCell ref="DK32:DW32"/>
    <mergeCell ref="DX32:EJ32"/>
    <mergeCell ref="A34:AJ34"/>
    <mergeCell ref="AK34:AP34"/>
    <mergeCell ref="AQ34:BB34"/>
    <mergeCell ref="BC34:BT34"/>
    <mergeCell ref="BU34:CG34"/>
    <mergeCell ref="A33:AJ33"/>
    <mergeCell ref="AK33:AP33"/>
    <mergeCell ref="AQ33:BB33"/>
    <mergeCell ref="BC33:BT33"/>
    <mergeCell ref="BU33:CG33"/>
    <mergeCell ref="CH34:CW34"/>
    <mergeCell ref="CX34:DJ34"/>
    <mergeCell ref="DK34:DW34"/>
    <mergeCell ref="CH33:CW33"/>
    <mergeCell ref="CH31:CW31"/>
    <mergeCell ref="CH32:CW32"/>
    <mergeCell ref="BU32:CG32"/>
    <mergeCell ref="DX34:EJ34"/>
    <mergeCell ref="EK34:EW34"/>
    <mergeCell ref="EX34:FJ34"/>
    <mergeCell ref="CX33:DJ33"/>
    <mergeCell ref="DK33:DW33"/>
    <mergeCell ref="DX33:EJ33"/>
    <mergeCell ref="EK33:EW33"/>
    <mergeCell ref="EX33:FJ33"/>
    <mergeCell ref="A35:AJ35"/>
    <mergeCell ref="AK35:AP35"/>
    <mergeCell ref="AQ35:BB35"/>
    <mergeCell ref="BC35:BT35"/>
    <mergeCell ref="BU35:CG35"/>
    <mergeCell ref="A36:AJ36"/>
    <mergeCell ref="AK36:AP36"/>
    <mergeCell ref="AQ36:BB36"/>
    <mergeCell ref="BC36:BT36"/>
    <mergeCell ref="EK36:EW36"/>
    <mergeCell ref="EX36:FJ36"/>
    <mergeCell ref="CX35:DJ35"/>
    <mergeCell ref="DK35:DW35"/>
    <mergeCell ref="DX35:EJ35"/>
    <mergeCell ref="EK35:EW35"/>
    <mergeCell ref="EX35:FJ35"/>
    <mergeCell ref="CX36:DJ36"/>
    <mergeCell ref="DK36:DW36"/>
    <mergeCell ref="DX36:EJ36"/>
    <mergeCell ref="A38:AJ38"/>
    <mergeCell ref="AK38:AP38"/>
    <mergeCell ref="AQ38:BB38"/>
    <mergeCell ref="BC38:BT38"/>
    <mergeCell ref="BU38:CG38"/>
    <mergeCell ref="A37:AJ37"/>
    <mergeCell ref="AK37:AP37"/>
    <mergeCell ref="AQ37:BB37"/>
    <mergeCell ref="BC37:BT37"/>
    <mergeCell ref="BU37:CG37"/>
    <mergeCell ref="CH38:CW38"/>
    <mergeCell ref="CX38:DJ38"/>
    <mergeCell ref="DK38:DW38"/>
    <mergeCell ref="CH37:CW37"/>
    <mergeCell ref="CH35:CW35"/>
    <mergeCell ref="CH36:CW36"/>
    <mergeCell ref="BU36:CG36"/>
    <mergeCell ref="DX38:EJ38"/>
    <mergeCell ref="EK38:EW38"/>
    <mergeCell ref="EX38:FJ38"/>
    <mergeCell ref="CX37:DJ37"/>
    <mergeCell ref="DK37:DW37"/>
    <mergeCell ref="DX37:EJ37"/>
    <mergeCell ref="EK37:EW37"/>
    <mergeCell ref="EX37:FJ37"/>
    <mergeCell ref="A39:AJ39"/>
    <mergeCell ref="AK39:AP39"/>
    <mergeCell ref="AQ39:BB39"/>
    <mergeCell ref="BC39:BT39"/>
    <mergeCell ref="BU39:CG39"/>
    <mergeCell ref="A40:AJ40"/>
    <mergeCell ref="AK40:AP40"/>
    <mergeCell ref="AQ40:BB40"/>
    <mergeCell ref="BC40:BT40"/>
    <mergeCell ref="EK40:EW40"/>
    <mergeCell ref="EX40:FJ40"/>
    <mergeCell ref="CX39:DJ39"/>
    <mergeCell ref="DK39:DW39"/>
    <mergeCell ref="DX39:EJ39"/>
    <mergeCell ref="EK39:EW39"/>
    <mergeCell ref="EX39:FJ39"/>
    <mergeCell ref="CX40:DJ40"/>
    <mergeCell ref="DK40:DW40"/>
    <mergeCell ref="DX40:EJ40"/>
    <mergeCell ref="A42:AJ42"/>
    <mergeCell ref="AK42:AP42"/>
    <mergeCell ref="AQ42:BB42"/>
    <mergeCell ref="BC42:BT42"/>
    <mergeCell ref="BU42:CG42"/>
    <mergeCell ref="A41:AJ41"/>
    <mergeCell ref="AK41:AP41"/>
    <mergeCell ref="AQ41:BB41"/>
    <mergeCell ref="BC41:BT41"/>
    <mergeCell ref="BU41:CG41"/>
    <mergeCell ref="CH42:CW42"/>
    <mergeCell ref="CX42:DJ42"/>
    <mergeCell ref="DK42:DW42"/>
    <mergeCell ref="CH41:CW41"/>
    <mergeCell ref="CH39:CW39"/>
    <mergeCell ref="CH40:CW40"/>
    <mergeCell ref="BU40:CG40"/>
    <mergeCell ref="DX42:EJ42"/>
    <mergeCell ref="EK42:EW42"/>
    <mergeCell ref="EX42:FJ42"/>
    <mergeCell ref="CX41:DJ41"/>
    <mergeCell ref="DK41:DW41"/>
    <mergeCell ref="DX41:EJ41"/>
    <mergeCell ref="EK41:EW41"/>
    <mergeCell ref="EX41:FJ41"/>
    <mergeCell ref="A43:AJ43"/>
    <mergeCell ref="AK43:AP43"/>
    <mergeCell ref="AQ43:BB43"/>
    <mergeCell ref="BC43:BT43"/>
    <mergeCell ref="BU43:CG43"/>
    <mergeCell ref="A44:AJ44"/>
    <mergeCell ref="AK44:AP44"/>
    <mergeCell ref="AQ44:BB44"/>
    <mergeCell ref="BC44:BT44"/>
    <mergeCell ref="EK44:EW44"/>
    <mergeCell ref="EX44:FJ44"/>
    <mergeCell ref="CX43:DJ43"/>
    <mergeCell ref="DK43:DW43"/>
    <mergeCell ref="DX43:EJ43"/>
    <mergeCell ref="EK43:EW43"/>
    <mergeCell ref="EX43:FJ43"/>
    <mergeCell ref="CX44:DJ44"/>
    <mergeCell ref="DK44:DW44"/>
    <mergeCell ref="DX44:EJ44"/>
    <mergeCell ref="A46:AJ46"/>
    <mergeCell ref="AK46:AP46"/>
    <mergeCell ref="AQ46:BB46"/>
    <mergeCell ref="BC46:BT46"/>
    <mergeCell ref="BU46:CG46"/>
    <mergeCell ref="A45:AJ45"/>
    <mergeCell ref="AK45:AP45"/>
    <mergeCell ref="AQ45:BB45"/>
    <mergeCell ref="BC45:BT45"/>
    <mergeCell ref="BU45:CG45"/>
    <mergeCell ref="CH46:CW46"/>
    <mergeCell ref="CX46:DJ46"/>
    <mergeCell ref="DK46:DW46"/>
    <mergeCell ref="CH45:CW45"/>
    <mergeCell ref="CH43:CW43"/>
    <mergeCell ref="CH44:CW44"/>
    <mergeCell ref="BU44:CG44"/>
    <mergeCell ref="DX46:EJ46"/>
    <mergeCell ref="EK46:EW46"/>
    <mergeCell ref="EX46:FJ46"/>
    <mergeCell ref="CX45:DJ45"/>
    <mergeCell ref="DK45:DW45"/>
    <mergeCell ref="DX45:EJ45"/>
    <mergeCell ref="EK45:EW45"/>
    <mergeCell ref="EX45:FJ45"/>
    <mergeCell ref="A47:AJ47"/>
    <mergeCell ref="AK47:AP47"/>
    <mergeCell ref="AQ47:BB47"/>
    <mergeCell ref="BC47:BT47"/>
    <mergeCell ref="BU47:CG47"/>
    <mergeCell ref="A48:AJ48"/>
    <mergeCell ref="AK48:AP48"/>
    <mergeCell ref="AQ48:BB48"/>
    <mergeCell ref="BC48:BT48"/>
    <mergeCell ref="EK48:EW48"/>
    <mergeCell ref="EX48:FJ48"/>
    <mergeCell ref="CX47:DJ47"/>
    <mergeCell ref="DK47:DW47"/>
    <mergeCell ref="DX47:EJ47"/>
    <mergeCell ref="EK47:EW47"/>
    <mergeCell ref="EX47:FJ47"/>
    <mergeCell ref="CX48:DJ48"/>
    <mergeCell ref="DK48:DW48"/>
    <mergeCell ref="DX48:EJ48"/>
    <mergeCell ref="A50:AJ50"/>
    <mergeCell ref="AK50:AP50"/>
    <mergeCell ref="AQ50:BB50"/>
    <mergeCell ref="BC50:BT50"/>
    <mergeCell ref="BU50:CG50"/>
    <mergeCell ref="A49:AJ49"/>
    <mergeCell ref="AK49:AP49"/>
    <mergeCell ref="AQ49:BB49"/>
    <mergeCell ref="BC49:BT49"/>
    <mergeCell ref="BU49:CG49"/>
    <mergeCell ref="CH50:CW50"/>
    <mergeCell ref="CX50:DJ50"/>
    <mergeCell ref="DK50:DW50"/>
    <mergeCell ref="CH49:CW49"/>
    <mergeCell ref="CH47:CW47"/>
    <mergeCell ref="CH48:CW48"/>
    <mergeCell ref="BU48:CG48"/>
    <mergeCell ref="DX50:EJ50"/>
    <mergeCell ref="EK50:EW50"/>
    <mergeCell ref="EX50:FJ50"/>
    <mergeCell ref="CX49:DJ49"/>
    <mergeCell ref="DK49:DW49"/>
    <mergeCell ref="DX49:EJ49"/>
    <mergeCell ref="EK49:EW49"/>
    <mergeCell ref="EX49:FJ49"/>
    <mergeCell ref="A51:AJ51"/>
    <mergeCell ref="AK51:AP51"/>
    <mergeCell ref="AQ51:BB51"/>
    <mergeCell ref="BC51:BT51"/>
    <mergeCell ref="BU51:CG51"/>
    <mergeCell ref="A52:AJ52"/>
    <mergeCell ref="AK52:AP52"/>
    <mergeCell ref="AQ52:BB52"/>
    <mergeCell ref="BC52:BT52"/>
    <mergeCell ref="EK52:EW52"/>
    <mergeCell ref="EX52:FJ52"/>
    <mergeCell ref="CX51:DJ51"/>
    <mergeCell ref="DK51:DW51"/>
    <mergeCell ref="DX51:EJ51"/>
    <mergeCell ref="EK51:EW51"/>
    <mergeCell ref="EX51:FJ51"/>
    <mergeCell ref="CX52:DJ52"/>
    <mergeCell ref="DK52:DW52"/>
    <mergeCell ref="DX52:EJ52"/>
    <mergeCell ref="A54:AJ54"/>
    <mergeCell ref="AK54:AP54"/>
    <mergeCell ref="AQ54:BB54"/>
    <mergeCell ref="BC54:BT54"/>
    <mergeCell ref="BU54:CG54"/>
    <mergeCell ref="A53:AJ53"/>
    <mergeCell ref="AK53:AP53"/>
    <mergeCell ref="AQ53:BB53"/>
    <mergeCell ref="BC53:BT53"/>
    <mergeCell ref="BU53:CG53"/>
    <mergeCell ref="CH54:CW54"/>
    <mergeCell ref="CX54:DJ54"/>
    <mergeCell ref="DK54:DW54"/>
    <mergeCell ref="CH53:CW53"/>
    <mergeCell ref="CH51:CW51"/>
    <mergeCell ref="CH52:CW52"/>
    <mergeCell ref="BU52:CG52"/>
    <mergeCell ref="DX54:EJ54"/>
    <mergeCell ref="EK54:EW54"/>
    <mergeCell ref="EX54:FJ54"/>
    <mergeCell ref="CX53:DJ53"/>
    <mergeCell ref="DK53:DW53"/>
    <mergeCell ref="DX53:EJ53"/>
    <mergeCell ref="EK53:EW53"/>
    <mergeCell ref="EX53:FJ53"/>
    <mergeCell ref="A55:AJ55"/>
    <mergeCell ref="AK55:AP55"/>
    <mergeCell ref="AQ55:BB55"/>
    <mergeCell ref="BC55:BT55"/>
    <mergeCell ref="BU55:CG55"/>
    <mergeCell ref="A56:AJ56"/>
    <mergeCell ref="AK56:AP56"/>
    <mergeCell ref="AQ56:BB56"/>
    <mergeCell ref="BC56:BT56"/>
    <mergeCell ref="EK56:EW56"/>
    <mergeCell ref="EX56:FJ56"/>
    <mergeCell ref="CX55:DJ55"/>
    <mergeCell ref="DK55:DW55"/>
    <mergeCell ref="DX55:EJ55"/>
    <mergeCell ref="EK55:EW55"/>
    <mergeCell ref="EX55:FJ55"/>
    <mergeCell ref="CX56:DJ56"/>
    <mergeCell ref="DK56:DW56"/>
    <mergeCell ref="DX56:EJ56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8:CW58"/>
    <mergeCell ref="CX58:DJ58"/>
    <mergeCell ref="DK58:DW58"/>
    <mergeCell ref="CH57:CW57"/>
    <mergeCell ref="CH55:CW55"/>
    <mergeCell ref="CH56:CW56"/>
    <mergeCell ref="BU56:CG56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9:AJ59"/>
    <mergeCell ref="AK59:AP59"/>
    <mergeCell ref="AQ59:BB59"/>
    <mergeCell ref="BC59:BT59"/>
    <mergeCell ref="BU59:CG59"/>
    <mergeCell ref="A60:AJ60"/>
    <mergeCell ref="AK60:AP60"/>
    <mergeCell ref="AQ60:BB60"/>
    <mergeCell ref="BC60:BT60"/>
    <mergeCell ref="EK60:EW60"/>
    <mergeCell ref="EX60:FJ60"/>
    <mergeCell ref="CX59:DJ59"/>
    <mergeCell ref="DK59:DW59"/>
    <mergeCell ref="DX59:EJ59"/>
    <mergeCell ref="EK59:EW59"/>
    <mergeCell ref="EX59:FJ59"/>
    <mergeCell ref="CX60:DJ60"/>
    <mergeCell ref="DK60:DW60"/>
    <mergeCell ref="DX60:EJ60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2:CW62"/>
    <mergeCell ref="CX62:DJ62"/>
    <mergeCell ref="DK62:DW62"/>
    <mergeCell ref="CH61:CW61"/>
    <mergeCell ref="CH59:CW59"/>
    <mergeCell ref="CH60:CW60"/>
    <mergeCell ref="BU60:CG60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3:AJ63"/>
    <mergeCell ref="AK63:AP63"/>
    <mergeCell ref="AQ63:BB63"/>
    <mergeCell ref="BC63:BT63"/>
    <mergeCell ref="BU63:CG63"/>
    <mergeCell ref="A64:AJ64"/>
    <mergeCell ref="AK64:AP64"/>
    <mergeCell ref="AQ64:BB64"/>
    <mergeCell ref="BC64:BT64"/>
    <mergeCell ref="DX63:EJ63"/>
    <mergeCell ref="EK63:EW63"/>
    <mergeCell ref="EX63:FJ63"/>
    <mergeCell ref="CH64:CW64"/>
    <mergeCell ref="CX64:DJ64"/>
    <mergeCell ref="DK64:DW64"/>
    <mergeCell ref="DX64:EJ64"/>
    <mergeCell ref="A65:AJ65"/>
    <mergeCell ref="AK65:AP65"/>
    <mergeCell ref="AQ65:BB65"/>
    <mergeCell ref="BC65:BT65"/>
    <mergeCell ref="EK64:EW64"/>
    <mergeCell ref="EX64:FJ64"/>
    <mergeCell ref="BU64:CG64"/>
    <mergeCell ref="BU65:CG65"/>
    <mergeCell ref="CH66:CW66"/>
    <mergeCell ref="CX66:DJ66"/>
    <mergeCell ref="DK66:DW66"/>
    <mergeCell ref="CH65:CW65"/>
    <mergeCell ref="CH63:CW63"/>
    <mergeCell ref="BU66:CG66"/>
    <mergeCell ref="CX63:DJ63"/>
    <mergeCell ref="DK63:DW63"/>
    <mergeCell ref="EX66:FJ66"/>
    <mergeCell ref="CX65:DJ65"/>
    <mergeCell ref="DK65:DW65"/>
    <mergeCell ref="DX65:EJ65"/>
    <mergeCell ref="EK65:EW65"/>
    <mergeCell ref="EX65:FJ65"/>
    <mergeCell ref="A68:AJ68"/>
    <mergeCell ref="AK68:AP68"/>
    <mergeCell ref="AQ68:BB68"/>
    <mergeCell ref="BC68:BT68"/>
    <mergeCell ref="DX66:EJ66"/>
    <mergeCell ref="EK66:EW66"/>
    <mergeCell ref="A66:AJ66"/>
    <mergeCell ref="AK66:AP66"/>
    <mergeCell ref="AQ66:BB66"/>
    <mergeCell ref="BC66:BT66"/>
    <mergeCell ref="CH68:CW68"/>
    <mergeCell ref="CX68:DJ68"/>
    <mergeCell ref="DK68:DW68"/>
    <mergeCell ref="DX68:EJ68"/>
    <mergeCell ref="BU68:CG68"/>
    <mergeCell ref="A67:AJ67"/>
    <mergeCell ref="AK67:AP67"/>
    <mergeCell ref="AQ67:BB67"/>
    <mergeCell ref="BC67:BT67"/>
    <mergeCell ref="BU67:CG67"/>
    <mergeCell ref="EK68:EW68"/>
    <mergeCell ref="EX68:FJ68"/>
    <mergeCell ref="CX67:DJ67"/>
    <mergeCell ref="DK67:DW67"/>
    <mergeCell ref="DX67:EJ67"/>
    <mergeCell ref="EK67:EW67"/>
    <mergeCell ref="EX67:FJ67"/>
    <mergeCell ref="CH67:CW67"/>
    <mergeCell ref="A70:FJ70"/>
    <mergeCell ref="A71:AO72"/>
    <mergeCell ref="AP71:AU72"/>
    <mergeCell ref="AV71:BK72"/>
    <mergeCell ref="BL71:CE72"/>
    <mergeCell ref="CF71:ES71"/>
    <mergeCell ref="ET71:FJ72"/>
    <mergeCell ref="CF72:CV72"/>
    <mergeCell ref="CW72:DM72"/>
    <mergeCell ref="DN72:ED72"/>
    <mergeCell ref="EE72:ES72"/>
    <mergeCell ref="A73:AO73"/>
    <mergeCell ref="AP73:AU73"/>
    <mergeCell ref="AV73:BK73"/>
    <mergeCell ref="BL73:CE73"/>
    <mergeCell ref="CF73:CV73"/>
    <mergeCell ref="CW73:DM73"/>
    <mergeCell ref="DN73:ED73"/>
    <mergeCell ref="EE73:ES73"/>
    <mergeCell ref="ET73:FJ73"/>
    <mergeCell ref="A74:AO74"/>
    <mergeCell ref="AP74:AU74"/>
    <mergeCell ref="AV74:BK74"/>
    <mergeCell ref="BL74:CE74"/>
    <mergeCell ref="CF74:CV74"/>
    <mergeCell ref="CW74:DM74"/>
    <mergeCell ref="DN74:ED74"/>
    <mergeCell ref="EE74:ES74"/>
    <mergeCell ref="ET74:FJ74"/>
    <mergeCell ref="ET75:FJ75"/>
    <mergeCell ref="A76:AO76"/>
    <mergeCell ref="AP76:AU76"/>
    <mergeCell ref="AV76:BK76"/>
    <mergeCell ref="BL76:CE76"/>
    <mergeCell ref="CF76:CV76"/>
    <mergeCell ref="CW76:DM76"/>
    <mergeCell ref="DN76:ED76"/>
    <mergeCell ref="CF75:CV75"/>
    <mergeCell ref="CW75:DM75"/>
    <mergeCell ref="EE76:ES76"/>
    <mergeCell ref="ET76:FJ76"/>
    <mergeCell ref="A75:AO75"/>
    <mergeCell ref="AP75:AU75"/>
    <mergeCell ref="AV75:BK75"/>
    <mergeCell ref="BL75:CE75"/>
    <mergeCell ref="DN75:ED75"/>
    <mergeCell ref="EE75:ES75"/>
    <mergeCell ref="CF77:CV77"/>
    <mergeCell ref="CW77:DM77"/>
    <mergeCell ref="DN77:ED77"/>
    <mergeCell ref="EE77:ES77"/>
    <mergeCell ref="A77:AO77"/>
    <mergeCell ref="AP77:AU77"/>
    <mergeCell ref="AV77:BK77"/>
    <mergeCell ref="BL77:CE77"/>
    <mergeCell ref="ET77:FJ77"/>
    <mergeCell ref="A78:AO78"/>
    <mergeCell ref="AP78:AU78"/>
    <mergeCell ref="AV78:BK78"/>
    <mergeCell ref="BL78:CE78"/>
    <mergeCell ref="CF78:CV78"/>
    <mergeCell ref="CW78:DM78"/>
    <mergeCell ref="DN78:ED78"/>
    <mergeCell ref="EE78:ES78"/>
    <mergeCell ref="ET78:FJ78"/>
    <mergeCell ref="ET79:FJ79"/>
    <mergeCell ref="A80:AO80"/>
    <mergeCell ref="AP80:AU80"/>
    <mergeCell ref="AV80:BK80"/>
    <mergeCell ref="BL80:CE80"/>
    <mergeCell ref="CF80:CV80"/>
    <mergeCell ref="CW80:DM80"/>
    <mergeCell ref="DN80:ED80"/>
    <mergeCell ref="CF79:CV79"/>
    <mergeCell ref="CW79:DM79"/>
    <mergeCell ref="EE80:ES80"/>
    <mergeCell ref="ET80:FJ80"/>
    <mergeCell ref="A79:AO79"/>
    <mergeCell ref="AP79:AU79"/>
    <mergeCell ref="AV79:BK79"/>
    <mergeCell ref="BL79:CE79"/>
    <mergeCell ref="DN79:ED79"/>
    <mergeCell ref="EE79:ES79"/>
    <mergeCell ref="CF81:CV81"/>
    <mergeCell ref="CW81:DM81"/>
    <mergeCell ref="DN81:ED81"/>
    <mergeCell ref="EE81:ES81"/>
    <mergeCell ref="A81:AO81"/>
    <mergeCell ref="AP81:AU81"/>
    <mergeCell ref="AV81:BK81"/>
    <mergeCell ref="BL81:CE81"/>
    <mergeCell ref="ET81:FJ81"/>
    <mergeCell ref="A82:AO82"/>
    <mergeCell ref="AP82:AU82"/>
    <mergeCell ref="AV82:BK82"/>
    <mergeCell ref="BL82:CE82"/>
    <mergeCell ref="CF82:CV82"/>
    <mergeCell ref="CW82:DM82"/>
    <mergeCell ref="DN82:ED82"/>
    <mergeCell ref="EE82:ES82"/>
    <mergeCell ref="ET82:FJ82"/>
    <mergeCell ref="ET83:FJ83"/>
    <mergeCell ref="A84:AO84"/>
    <mergeCell ref="AP84:AU84"/>
    <mergeCell ref="AV84:BK84"/>
    <mergeCell ref="BL84:CE84"/>
    <mergeCell ref="CF84:CV84"/>
    <mergeCell ref="CW84:DM84"/>
    <mergeCell ref="DN84:ED84"/>
    <mergeCell ref="CF83:CV83"/>
    <mergeCell ref="CW83:DM83"/>
    <mergeCell ref="EE84:ES84"/>
    <mergeCell ref="ET84:FJ84"/>
    <mergeCell ref="A83:AO83"/>
    <mergeCell ref="AP83:AU83"/>
    <mergeCell ref="AV83:BK83"/>
    <mergeCell ref="BL83:CE83"/>
    <mergeCell ref="DN83:ED83"/>
    <mergeCell ref="EE83:ES83"/>
    <mergeCell ref="CF85:CV85"/>
    <mergeCell ref="CW85:DM85"/>
    <mergeCell ref="DN85:ED85"/>
    <mergeCell ref="EE85:ES85"/>
    <mergeCell ref="A85:AO85"/>
    <mergeCell ref="AP85:AU85"/>
    <mergeCell ref="AV85:BK85"/>
    <mergeCell ref="BL85:CE85"/>
    <mergeCell ref="ET85:FJ85"/>
    <mergeCell ref="A86:AO86"/>
    <mergeCell ref="AP86:AU86"/>
    <mergeCell ref="AV86:BK86"/>
    <mergeCell ref="BL86:CE86"/>
    <mergeCell ref="CF86:CV86"/>
    <mergeCell ref="CW86:DM86"/>
    <mergeCell ref="DN86:ED86"/>
    <mergeCell ref="EE86:ES86"/>
    <mergeCell ref="ET86:FJ86"/>
    <mergeCell ref="DC92:DP92"/>
    <mergeCell ref="DS92:ES92"/>
    <mergeCell ref="EE88:ES88"/>
    <mergeCell ref="ET88:FJ88"/>
    <mergeCell ref="N91:AE91"/>
    <mergeCell ref="AH91:BH91"/>
    <mergeCell ref="EE87:ES87"/>
    <mergeCell ref="ET87:FJ87"/>
    <mergeCell ref="A88:AO88"/>
    <mergeCell ref="AP88:AU88"/>
    <mergeCell ref="AV88:BK88"/>
    <mergeCell ref="BL88:CE88"/>
    <mergeCell ref="CF88:CV88"/>
    <mergeCell ref="CW88:DM88"/>
    <mergeCell ref="DN88:ED88"/>
    <mergeCell ref="R93:AE93"/>
    <mergeCell ref="AH93:BH93"/>
    <mergeCell ref="DC93:DP93"/>
    <mergeCell ref="A87:AO87"/>
    <mergeCell ref="AP87:AU87"/>
    <mergeCell ref="AV87:BK87"/>
    <mergeCell ref="BL87:CE87"/>
    <mergeCell ref="DN87:ED87"/>
    <mergeCell ref="N92:AE92"/>
    <mergeCell ref="AH92:BH92"/>
    <mergeCell ref="DS93:ES93"/>
    <mergeCell ref="R94:AE94"/>
    <mergeCell ref="AH94:BH94"/>
    <mergeCell ref="CF87:CV87"/>
    <mergeCell ref="CW87:DM87"/>
    <mergeCell ref="A96:B96"/>
    <mergeCell ref="C96:E96"/>
    <mergeCell ref="I96:X96"/>
    <mergeCell ref="Y96:AC96"/>
    <mergeCell ref="AD96:AE96"/>
  </mergeCells>
  <phoneticPr fontId="0" type="noConversion"/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 об исполнении бюджета ГР</vt:lpstr>
      <vt:lpstr>Отчет об исполнении бюджета (2)</vt:lpstr>
      <vt:lpstr>Отчет об исполнении бюджета (3)</vt:lpstr>
      <vt:lpstr>'Отчет об исполнении бюджета (3)'!LAST_CELL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SP</cp:lastModifiedBy>
  <cp:lastPrinted>2024-01-19T10:57:59Z</cp:lastPrinted>
  <dcterms:created xsi:type="dcterms:W3CDTF">2024-01-16T07:57:26Z</dcterms:created>
  <dcterms:modified xsi:type="dcterms:W3CDTF">2024-02-02T12:10:47Z</dcterms:modified>
</cp:coreProperties>
</file>